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4"/>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<sst xmlns="http://schemas.openxmlformats.org/spreadsheetml/2006/main" count="2904" uniqueCount="423">
  <si>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</si>
  <si>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</si>
  <si>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</si>
  <si>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</si>
  <si>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</si>
  <si>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</si>
  <si>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</si>
  <si>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</si>
  <si>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</si>
  <si>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</si>
  <si>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</si>
  <si>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</si>
  <si>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</si>
  <si>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</si>
  <si>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</si>
  <si>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</si>
  <si>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</si>
  <si>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</si>
  <si>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</si>
  <si>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</si>
  <si>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</si>
  <si>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</si>
  <si>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</si>
  <si>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</si>
  <si>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</si>
  <si>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</si>
  <si>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</si>
  <si>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</si>
  <si>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</si>
  <si>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</si>
  <si>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</si>
  <si>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</si>
  <si>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</si>
  <si>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</si>
  <si>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</si>
  <si>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</si>
  <si>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</si>
  <si>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</si>
  <si>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</si>
  <si>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</si>
  <si>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</si>
  <si>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</si>
  <si>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</si>
  <si>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</si>
  <si>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</si>
  <si>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</si>
  <si>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</si>
  <si>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</si>
  <si>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</si>
  <si>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</si>
  <si>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</si>
  <si>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</si>
  <si>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</si>
  <si>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</si>
  <si>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</si>
  <si>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</si>
  <si>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</si>
  <si>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</si>
  <si>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</si>
  <si>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</si>
  <si>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</si>
  <si>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</si>
  <si>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</si>
  <si>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</si>
  <si>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</si>
  <si>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</si>
  <si>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</si>
  <si>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</si>
  <si>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</si>
  <si>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</si>
  <si>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</si>
  <si>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</si>
  <si>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</si>
  <si>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</si>
  <si>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</si>
  <si>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</si>
  <si>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</si>
  <si>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</si>
  <si>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</si>
  <si>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</si>
  <si>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</si>
  <si>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</si>
  <si>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</si>
  <si>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</si>
  <si>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</si>
  <si>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</si>
  <si>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</si>
  <si>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</si>
  <si>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</si>
  <si>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</si>
  <si>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</si>
  <si>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</si>
  <si>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</si>
  <si>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</si>
  <si>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</si>
  <si>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</si>
  <si>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</si>
  <si>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</si>
  <si>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</si>
  <si>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</si>
  <si>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</si>
  <si>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</si>
  <si>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</si>
  <si>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</si>
  <si>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</si>
  <si>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</si>
  <si>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</si>
  <si>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</si>
  <si>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</si>
  <si>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</si>
  <si>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</si>
  <si>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</si>
  <si>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</si>
  <si>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</si>
  <si>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</si>
  <si>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</si>
  <si>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</si>
  <si>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</si>
  <si>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</si>
  <si>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</si>
  <si>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</si>
  <si>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</si>
  <si>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</si>
  <si>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</si>
  <si>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</si>
  <si>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</si>
  <si>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</si>
  <si>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</si>
  <si>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</si>
  <si>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</si>
  <si>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</si>
  <si>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</si>
  <si>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</si>
  <si>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</si>
  <si>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</si>
  <si>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</si>
  <si>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</si>
  <si>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</si>
  <si>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</si>
  <si>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</si>
  <si>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</si>
  <si>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</si>
  <si>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</si>
  <si>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</si>
  <si>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</si>
  <si>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</si>
  <si>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</si>
  <si>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</si>
  <si>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</si>
  <si>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</si>
  <si>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</si>
  <si>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</si>
  <si>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</si>
  <si>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Unidad de Desarrollo Institucional</t>
  </si>
  <si>
    <t>Unidad de Secretariado</t>
  </si>
  <si>
    <t>SUPERMERCADOS INTERNACIONALES HEB, S.A. DE C.V.</t>
  </si>
  <si>
    <t>DISTRIBUIDORA ARCA CONTINENTAL, S. DE R.L. DE C.V.</t>
  </si>
  <si>
    <t>COSTCO DE MÉXICO, S.A. DE C.V.</t>
  </si>
  <si>
    <t>GONZALEZ</t>
  </si>
  <si>
    <t>Efectivo</t>
  </si>
  <si>
    <t>Consejeros Electorales</t>
  </si>
  <si>
    <t>DHL EXPRESS MEXICO, S.A. DE C.V.</t>
  </si>
  <si>
    <t>DESECHOS.</t>
  </si>
  <si>
    <t>PAGO POR TRASLADO DE BASURA DE LA BODEGA A SIMEPRODE.</t>
  </si>
  <si>
    <t>SIMEPRODE</t>
  </si>
  <si>
    <t>TIENDAS SORIANA, S.A. DE C.V.</t>
  </si>
  <si>
    <t>AMEL</t>
  </si>
  <si>
    <t>COMPRA DE AGUA DE GARRAFON PARA EL CONSUMO DE LOS TRABAJADORES DEL EDIFICIO DE LA CEE.</t>
  </si>
  <si>
    <t>Secretaria Ejecutiva</t>
  </si>
  <si>
    <t>Dirección de Capacitación Electoral</t>
  </si>
  <si>
    <t>Direccion Juridica</t>
  </si>
  <si>
    <t>SERVICIOS GASOLINEROS DE MEXICO, S.A. DE C.V.</t>
  </si>
  <si>
    <t>OFFICE DEPOT DE MEXICO, S.A. DE C.V.</t>
  </si>
  <si>
    <t>LAURA VIRGINIA</t>
  </si>
  <si>
    <t>SILVA</t>
  </si>
  <si>
    <t>VILLASANA</t>
  </si>
  <si>
    <t xml:space="preserve">NUEVA WALMART DE MEXICO, S. DE R.L. DE C.V. </t>
  </si>
  <si>
    <t>PASTELERIA LETY, S.A. DE C.V.</t>
  </si>
  <si>
    <t>ABASTECEDORA DE OFICINAS, S.A. DE C.V.</t>
  </si>
  <si>
    <t>1 SERVICIO DE MENSAJERIA DOMESTICO EXPRESS.</t>
  </si>
  <si>
    <t>Dirección de Organización y Estadística Electoral</t>
  </si>
  <si>
    <t>Unidad de Tecnología y Sistemas</t>
  </si>
  <si>
    <t>PASTELERIA CATY, S.A. DE C.V.</t>
  </si>
  <si>
    <t>SISTEMAS EMPRESARIALES DABO, S.A. DE C.V.</t>
  </si>
  <si>
    <t>Unidad de Participacion Ciudadana</t>
  </si>
  <si>
    <t>COMPRA DE FRUTA Y YOGURTH PARA REUNIONES DE DIRECTORES DE LA CEE.</t>
  </si>
  <si>
    <t>1 KILO 800 GRAMOS DE UVA VERDE SIN SEMILLA.</t>
  </si>
  <si>
    <t>1 CARGADOR DE PARED APPLE MD836EA, 1 CABLE APPLE MD818AMA.</t>
  </si>
  <si>
    <t>7-ELEVEN MEXICO, S.A. DE C.V.</t>
  </si>
  <si>
    <t>AUTOZONE DE MEXICO, S. DE R.L. DE C.V.</t>
  </si>
  <si>
    <t>PROMENOSA DEL NORTE S.A. DE C.V.</t>
  </si>
  <si>
    <t>DIGITAL SOLUTIONS AMERICAS S. DE R.L. DE C.V.</t>
  </si>
  <si>
    <t>FRANCISCO</t>
  </si>
  <si>
    <t xml:space="preserve">RODRIGUEZ MORALES </t>
  </si>
  <si>
    <t>PC ONLINE, S.A. DE C.V.</t>
  </si>
  <si>
    <t>HOME DEPOT MEXICO, S. DE R.L. DE C.V.</t>
  </si>
  <si>
    <t>01/12/2017 al 31/12/2017</t>
  </si>
  <si>
    <t>1 DISCO DURO PORTATIL DASHDRIVE DURABLE HD 710.</t>
  </si>
  <si>
    <t>COMPRA DE 1 DISCO DURO PORTATIL PARA REALIZAR ALMACENAMIENTO POR RESPALDO DE DATOS DE LA UNIDAD DE PARTICIPACION CIUDADANA.</t>
  </si>
  <si>
    <t>5 FORROS KRYSTAL TRANSPARENTE.</t>
  </si>
  <si>
    <t>COMPRA DE PAPEL CONTAC PARA FORRAR LIBROS DEL TALLER DE CIRCULOS DE DEBATE Y CONSENSO.</t>
  </si>
  <si>
    <t>SERVICIO DE ENVIO DE DOCUMENTACION POR MENSAJERIA DE PARTE DEL CONSEJERO PRESIDENTE DE LA CEE PARA EL DIRECTOR DEL CENTRO DE CAPACITACION JUDICIAL ELECTORAL DEL TEPJF EN MEXICO, D.F. DR. CARLOS SORIANO CIENFUEGOS.</t>
  </si>
  <si>
    <t>Dirección de Fiscalización a Partidos Políticos</t>
  </si>
  <si>
    <t>SERVICIO DE ENVIO DE DOCUMENTOS POR MENSAJERIA A LA UNIDAD TECNICA DE FISCALIZACION DEL INE.</t>
  </si>
  <si>
    <t xml:space="preserve">3 MARCADOR PERMANENTE, 2 PAPEL LUSTRE, 1 FOAMY, 2 GLOBO METALLIC, 2 GLOBO DECORATOR, 2 ROLLO TULLE, 5 ROLLO LISTON,1 ETIQUETA REDONDA, 6 PAPEL DE CHINA, 1 DIMANTINA, 2 LIMPIAPIPAS, 4 PALITOS MADERA, 1 ACCES ROYAL, 3 ROLLO LISTON, 2 PINTURA VINILICA, 1 ROLLO LISTON, 3 BLOK 3M. </t>
  </si>
  <si>
    <t>COMPRA DE PAPELERIA Y MATERIAL DE OFICINA PARA USO EN LOS 16 DIAS DE ACTIVACION DE LA CAMPAÑA NARANJA; YA QUE NO SE ENCUENTRA EN EL ALMACEN DE LA CEE.</t>
  </si>
  <si>
    <t>1 TANQUE DE HELIO DESECHABLE,10 METROS DE FIELTRO, 5 METROS DE ORGANZA LISA, 5 ROLLOS DE GUIRNALDAS.</t>
  </si>
  <si>
    <t>COMPRA DE MATERIAL; LISTON PARA MOÑOS, SILICON, INFLADOR DE GLOBOS DE HIELO, ETC. PARA PROMOCIONAR LOS 16 DIAS DE ACTIVACION DE LA CAMPAÑA NARANJA, DEL 23 DE NOVIEMBRE AL 10 DE DICIEMBRE 2017.</t>
  </si>
  <si>
    <t>1 GRABADORA DIGITAL DE VOZ, 1 CABLE USB POD 400, 1 CABLE USB POD 406.</t>
  </si>
  <si>
    <t>COMPRA DE GRABADORA PARA EL AREA DE PRENSA DE LA UNIDAD DE COMUNICACIÓN SOCIAL DE LA CEE PARA CUBRIR SESIONES Y ACTIVIDADES DE LA CEE.</t>
  </si>
  <si>
    <t>398 GRAMOS DE CAFÉ MOLIDO MIXTO, 1 COFFEE MATE NESTLE, 1 KILO DE AZUCAR MORENA, 2 PAQUETES DE GALLETA SURTIDO RICO DE 516 GRAMOS, 2 PAQUETES DE VASO TERMICO, 1 CHAROLA TERMICA, 1 PAQUETE DE CUCHARAS PASTELERAS, 6 LITROS DE AGUA BONAFONT,1 PAQUETE DE AGUA PURIFICADA MEMBERS MARK, 6 REFRESCOS DE JOYA PONCHE, 6 PAQUETES DE JOYA MANZANA, 12 REFRESCOS COCA COLA, 12 REFRESCOS COCA COLA LIHT, 1 PAKETAXO BOTANERO, 46 GRAMOS DE CACAHUATE ENCHILADO.</t>
  </si>
  <si>
    <t>COMPRA DE REFRIGERIO PARA LOS ASPIRANTES A CONSEJEROS MUNICIPALES ELECTORALES POR ENTREVISTAS, EL 16 Y 17 DE DICIEMBRE 2017 EN SABINAS HIDALGO.</t>
  </si>
  <si>
    <t>2 SERVICIOS DE TAXI.</t>
  </si>
  <si>
    <t>PAGO DE TAXIS A EMPLEADO PEDRO SAAVEDRA, POR APOYO EN LA ELABORACION DE DICTAMEN, EL 22 DE DICIEMBRE 2017 A LA 1 DE LA MADRUGADA Y EL 24 DE DICIEMBRE 2017 A LAS 2 DE LA MADRUGADA.</t>
  </si>
  <si>
    <t>3 SERVICIOS DE TAXI.</t>
  </si>
  <si>
    <t>PAGO DE TAXIS A EMPLEADA DE DOYEE, MARY CARMEN OCHOA LUNA, POR APOYO DE CIERRE DE REGISTRO Y PREVENCIONES DE ASPIRANTES A CANDIDATOS INDEPENDIENTES, EL 16, 17  Y 22 DE DICIEMBRE 2017.</t>
  </si>
  <si>
    <t>SERVICIO POR ENVIO DE MENSAJERIA DEL REGISTRO ANTE INDAUTOR DE LAS RESEÑAS DEL CONCURSO NACIONAL DE ESTUDIOS POLITICOS Y SOCIALES.</t>
  </si>
  <si>
    <t>DERECHOS, PRODUCTOS Y APROVECHAMIENTOS.</t>
  </si>
  <si>
    <t>SERVICIO PARA TRAMITE DE ACTUALIZACION DE DATOS DEL XVII CERTAMEN DE ENSAYO POLITICO ANTE INDAUTOR POR OBSERVACION EN COMPROBACION DE REGISTRO.</t>
  </si>
  <si>
    <t>PAGO DE ISBN ANTE INDAUTOR DEL LIBRO XVIII CERTAMEN DE ENSAYO POLITICO, ORGANIZADO POR LA CEE.</t>
  </si>
  <si>
    <t>1 SERVICIOS DE TAXI.</t>
  </si>
  <si>
    <t>PAGO DE TAXI A EMPLEADA MARY CARMEN OCHOA LUNA POR APOYO EN ELABORACION DE DICTAMEN EL 24 DE DICIEMBRE 2017 A LAS 2 DE LA MADRUGADA.</t>
  </si>
  <si>
    <t xml:space="preserve">24 PEPSI COLA, 2 GV PACK, 4 PAQUETES DE GALLETAS, 4 PEPSI PACK. </t>
  </si>
  <si>
    <t>COMPRA DE REFRIGERIO PARA LOS ASPIRANTES A CONSEJEROS MUNICIPALES ELECTORALES POR ENTREVISTAS, EL 16 Y 17 DE DICIEMBRE 2017 EN CHINA.</t>
  </si>
  <si>
    <t>PAGO DE SERVICIO DE MENSAJERIA PARA EL DR. RAFAEL MARTINEZ PUON, DEL DEPARTAMENTO DEL SERVICIO PROFESIONAL ELECTORAL NACIONAL DEL INSTITUTO NACIONAL ELECTORAL, EN MEXICO, D.F.</t>
  </si>
  <si>
    <t xml:space="preserve">59 PEPSI COLA,11 PIEZAS DE GALLETAS, 3 GV PACK, 2 BOLSAS DE CHICHARRONES, 4 PEPSI PACK, 2 BOLSAS DE BOTANAS, 2 BOLSAS DE RUFFLES, 4 BOLSA DE PAPAS ADOBADAS, 3 BOLSAS DE SABRITAS.  </t>
  </si>
  <si>
    <t>COMPRA DE REFRIGERIOS PARA LOS ASPIRANTES A CONSEJEROS MUNICIPALES ELECTORALES POR ENTREVISTAS, EL 16 Y 17 DE DICIEMBRE 2017.</t>
  </si>
  <si>
    <t>3 PECERAS.</t>
  </si>
  <si>
    <t xml:space="preserve">COMPRA DE ANFORAS DE CRISTAL PARA UTILIZARSE EN DIFERENTES EVENTOS DE RECURSOS HUMANOS DE LA CEE. </t>
  </si>
  <si>
    <t>1 SANITARIO ALARGADO BLANCO.</t>
  </si>
  <si>
    <t>COMPRA DE SANITARIO PARA INSTRALACION EN BODEGA DE LA CEE UBICADA EN LA COLONIA FIERRO.</t>
  </si>
  <si>
    <t>25 KILOS DE ALAMBRON, 1 BROCA DE MEDIA, 2 BROCAS DE UN CUARTO, 1 KILO DE CLAVO.</t>
  </si>
  <si>
    <t>COMPRA DE 25 KG DE ALAMBRON, 1 KG DE CLAVO DE 2 PULGADAS, 1 BROCA PARA CONCRETO DE MEDIA Y 2 BROCAS DE UN CUARTO PARA CONSTRUCCION DE RAMPA QUE COMUNICA LOS 2 SOTANOS DEL EDIFICIO DE LA CEE.</t>
  </si>
  <si>
    <t>5 BULTOS DE MIXTO, 3 BULTOS DE CEMENTO.</t>
  </si>
  <si>
    <t>COMPRA DE 3 BULTOS DE CEMENTO Y 5 BULTOS DE MIXTO PARA CONSTRUCCION DE RAMPA EN SOTANO DEL EDIFICIO DE LA CEE.</t>
  </si>
  <si>
    <t>15 PIEZAS DE BLOCK NUMERO 6.</t>
  </si>
  <si>
    <t>COMPRA DE BLOCK NUMERO 6 PARA CONSTRUCCION DE RAMPA PARA COMUNICAR LOS 2 SOTANOS DEL EDIFICIO DE LA CEE.</t>
  </si>
  <si>
    <t>22 GARRAFON 20 LITROS CIEL AP.</t>
  </si>
  <si>
    <t>COMPRA DE GARRAFONES DE AGUA PARA EL CONSUMO DE LOS TRABAJADORES DEL EDIFICIO.</t>
  </si>
  <si>
    <t>SERVICIO DE ENVIO DE DOCUMENTACION POR MENSAJERIA A LA SALA SUPERIOR DEL TRIBUNAL ELECTORAL DEL PODER JUDICIAL DE LA FEDERACION CIUDAD DE MEXICO.</t>
  </si>
  <si>
    <t>PAGO DE TAXI AUTORIZADO AL EMPLEADO DE DOYEE JULIAN GUERRERO MANZANARES , QUE APOYO EN LA CAPTURA DE INFORMACION DE LOS EXPEDIENTES RECIBIDOS DERIVADO DE LA CONVOCATORIA PARA INTEGRAR LAS CMES EL DIA 27 DE NOVIEMBRE 2017.</t>
  </si>
  <si>
    <t>1 RENTA DE MOBILIARIO, RENTA DE 30 SILLAS.</t>
  </si>
  <si>
    <t>RENTA DE SILLAS Y MESAS PARA USO EN LAS ENTREVISTAS A ASPIRANTES A CONSEJEROS MUNICIPALES ELECTORALES EN DR. ARROYO Y ARRAMBERRI, EL 16 Y 17 DE DICIEMBRE 2017.</t>
  </si>
  <si>
    <t>36 PEPSI COLA, 2 GV PACK, 7 BOLSAS DE BOTANAS, 5 PAQUETES DE GALLETAS, 4 PEPSI PACK, 4 PIEZAS DE RUFFLES, 4 BOLSAS DE PAPAS ADOBADAS, 3 BOLSAS DE SABRITAS.</t>
  </si>
  <si>
    <t>COMPRA DE REFRIGERIO PARA LOS ASPIRANTES A CONSEJEROS MUNICIPALES ELECTORALES POR ENTREVISTAS, EL 16 Y 17 DE DICIEMBRE 2017 EN CERRALVO.</t>
  </si>
  <si>
    <t>DATOS DE REGISTRO O MATRICULA.</t>
  </si>
  <si>
    <t>TRAMITE DE COPIAS DE ESCRITURAS PUBLICAS DE LOS LOCALES PROPUESTOS PARA LA SEDE DE LAS CMES ANTE EL REGISTRO PUBLICO DE LA PROPIEDAD, EL DIA 5 DE DICIEMBRE 2017.</t>
  </si>
  <si>
    <t>1 BOLIGRAFO TRADICIONAL, 2 CINTA INVISIBLE, 3 MARCATEXTO, 4 QUITAGRAPAS NEGRO, 5 QUITAGRAPAS COLORES, 6 MARC MICKIE.</t>
  </si>
  <si>
    <t>COMPRA DE ARTICULOS DE OFICINA QUE SE UTILIZARAN EN EL CIERRE DE LA CONVOCATORIA DE ASPIRANTES A CANDIDATOS INDEPENDIENTES EL 16 DE DICIEMBRE 2017.</t>
  </si>
  <si>
    <t>2 CAJAS DE PEPSI CON 24 PIEZAS, 2 MULTISABOR CON 36 PIEZAS, 2 CAJAS DE PEPSI LIGHT CON 24 PIEZAS.</t>
  </si>
  <si>
    <t>COMPRA DE REFRESCOS PARA EMPLEADOS QUE APOYARAN EN CIERRE DE ASPIRANTES A CONSEJEROS ELCTORALES EL DIA SABADO 16 DE DICIEMBRE 2017 EN LA CEE.</t>
  </si>
  <si>
    <t>5 CAJAS DE AGUA DE 40 PIEZAS CADA UNA.</t>
  </si>
  <si>
    <t>COMPRA DE AGUA PARA EMPLEADOS QUE APOYARAN EN EL CIERRE DE ASPIRANTES A CONSEJEROS MUNICIPALES ELECTORALES, EL DIA SABADO 16 DE DICIEMBRE 2017 EN LA CEE.</t>
  </si>
  <si>
    <t>1 GUIA 500 GRAMOS, DATOS DESTINO: JALISCO, NUM. DE RASTREO 1124490992, 1 GUIA 800 GRAMOS DESTINO: CIUDAD DE MEXICO, NUM. DE RASTREO 0441559014, 1 GUIA 800 GRAMOS, DATOS DESTINO: COLIMA, NUM. DE RASTREO 4140067013.</t>
  </si>
  <si>
    <t>COMPRA DE 3 GUIAS NACIONALES PREPAGADAS PARA EL ENVIO DE LA OBRA DEL XVIII CERTAMEN POLITICO Y RECONOCIMIENTO A LOS GANDORES; 3 QUE NO SE PRESENTARON, CON PESO APROXIMADO DE 1 KILO POR PAQUETE.</t>
  </si>
  <si>
    <t>SERVICIO DE ENVIO POR MENSAJERIA DE PARTE  DEL CONSEJERO ELECTORAL MTRO. ALFONSO ROIZ ELIZONDO AL LIC. AUGUSTO ISUNZA PEREZ DEL TRIBUNAL SUPERIOR AGRARIO EN MEXICO.</t>
  </si>
  <si>
    <t>32 GARRAFON 20 LITROS CIEL AP.</t>
  </si>
  <si>
    <t>86 LITROS DE DIESEL.</t>
  </si>
  <si>
    <t>COMPRA DE DIESEL PARA USO EN LA PLANTA DE EMERGENCIA DE LUZ DEL EDIFICIO DE LA CEE.</t>
  </si>
  <si>
    <t>30 GARRAFON 20 LITROS CIEL AP.</t>
  </si>
  <si>
    <t xml:space="preserve">30 METROS DE CABLE DE USO RUDO, 5 PIEZAS DE CINTA PARA AISLAR, 1 LITRO DE THINER, 1 BOLSA DE ESTOPA, 2 CONTACTO DULEX TIERRA. </t>
  </si>
  <si>
    <t>COMPRA DE 20 METROS DE CABLE DE USO RUDO , 5 CINTAS DE AISLAR, 2 CONTACTOS DUPLEX Y 1 LITRO DE THINER PARA INSTALACION EN LA NUEVA OFICINA DE ADMINISTRACION.</t>
  </si>
  <si>
    <t>PAGO DE TAXI A EMPLEADA MARY CARMEN OCHOA LUNA POR ENVIO DE CABLES DE ACCESO A LA APLICACIÓN MOVIL A ASPIRANTES DE CANDIDATURAS INDEPENDIENTES, EL 27 DE DICIEMBRE 2017, SALIO A LAS 1: 25 DE LA MADRUGADA DEL 28 DE DICIEMBRE 2017.</t>
  </si>
  <si>
    <t>48 BOTELLAS DE AGUA NATURAL DE 500 MILILITROS, 1 BOLSA DE CACAHUATE TOSTADO, 1 BOLSA DE CHICHARRON ENCANTO, 1 BOLSA DE CHICHARRON LEO, 1 CAJA DE GALLETA BARRA DE COCO, 1 CAJA DE GALLETA FLORENTINA, 1 CAJA DE GALLETA CANELA, 1 CAJA DE GALLETA SURTIDO NAVIDAD, 2 BOLSAS DE PAPAS RUFFLES, 3 BOLSAS DE PLATO TERMICO, 24 REFRESCOS COCA COLA, 24 REFRESCOS COCA COLA LIGHT, 1 BOLSA DE SERVILLETA.</t>
  </si>
  <si>
    <t>COMPRA DE REFRIGERIO PARA LOS ASPIRANTES A CONSEJEROS MUNICIPALES ELECTORALES POR ENTREVISTAS, EL 16 Y 17 DE DICIEMBRE 2017 EN LINARES.</t>
  </si>
  <si>
    <t xml:space="preserve">BATERIA PORTATIL RECARGABLE Y LINTERNA LED ADATA AP20000D POWER BANK DE 20,000 MAH, SKU 150958, PARA SMARTPHONE Y TABLETS. </t>
  </si>
  <si>
    <t>COMPRA DE BATERIA PORTATIL RECARGABLE ADATA AP20000D POWER BANK DE 20,000 MAH, SKU 150958, PARA SMARTPHONE Y TABLETS; O CUALQUIER OTRO QUE CUMPLA CON LO SIGUIENTE 20000 MAH DE CAPACIDAD, 2 SALIDAS USB DE 2.1A Y LAMPARA LED NECESARIOS PARA REALIZAR LAS PRUEBAS TECNICAS Y FUNCIONALES PARA LA RECOPILACION Y TRANSMISION DE LAS IMAGENES DE LAS ACTAS DE ESCRUTINIO Y COMPUTO DESDE LAS CASILLAS ELECTORALES DE ACUERDO A LO ESTIPULADO EN EL REGLAMENTO DE LAS ELECCIONES.</t>
  </si>
  <si>
    <t>1 CARGADOR USB DE CASA 2.1 AMP.</t>
  </si>
  <si>
    <t xml:space="preserve">COMPRA DE CARGADOR DE PARED MARCA STEREN MODELO ELI 712, DE 2.1A 5V; O CUALQUIER OTRO QUE CUMPLA CON LO SIGUIENTE ENTRADA 110 A 120V, SALIDA 5V 2.1, CONECTOR USB, PARA CARGAR SMARTPHONE Y TABLETAS, NECESARIOS PARA REALIZAR LAS PRUEBAS TECNICAS Y FUNCIONALES PARA LA RECOPILACION Y TRANSMICION DE LAS IMAGENES DE LAS ACTAS DE ESCRUTINIO Y COMPUTO DESDE LAS CASILLAS ELECTORALES DE ACUERDO A LO ESTIPULADO EN EL REGLAMENTO DE ELECCIONES. </t>
  </si>
  <si>
    <t>1 BOLSA DE HERRAMIENTA.</t>
  </si>
  <si>
    <t>COMPRA DE MALETA PARA RESGUARDO DE HERRAMIENTA DEL AREA DE CONTROL VEHICULAR DE LA DA.</t>
  </si>
  <si>
    <t>45 GARRAFON 20 LITROS CIEL AP.</t>
  </si>
  <si>
    <t>1 JUEGO DE CORTA CIRCULOS.</t>
  </si>
  <si>
    <t>COMPRA DE BROCAS SACABOCADOS PARA USO EN ADECUACIONES EN OFICINAS DE LA CEE.</t>
  </si>
  <si>
    <t>1 CHAPA DE BARRA.</t>
  </si>
  <si>
    <t>COMPRA DE CHAPA PARA PUERTA PRINCIPAL DE LA BODEGA DE LA CEE UBICADA EN LA CALLE REFORMA.</t>
  </si>
  <si>
    <t>SERVICIO DE TAXI, DE LA CEE A SU DOMICILIO, PARA EMPLEADO DE DOYEE QUE APOYO EN OPERATIVO DE CIERRE EN EL REGISTRO DE CANDIDATOS INDEPENDIENTES, EL 16 DE DICIEMBRE 2017, SALIO DE LA CEE EL 17 DE DICIEMBRE 2017 A LA 1 CON 8 MINUTOS DE LA MADRUGADA.</t>
  </si>
  <si>
    <t>1 SERVICIO EXTRAORDINARIO DE DESMONTAJE DE DISCO DURO.</t>
  </si>
  <si>
    <t>SERVICIO DE DIAGNOSTICO DE EQUIPO DE COMPUTO IMAC Y EXTRACCION DEL DISCO DURO DE LA MISMA, DEL CENTRO DE PRODUCCION AUDIVISUAL DE LA UCS.</t>
  </si>
  <si>
    <t>1 FARO HALOGENO H7P50BL2.</t>
  </si>
  <si>
    <t>COMPRA DE FOCO BULBO PARA INSTALAR EN VEHICULO OFICIAL DE LA CEE VISION STJ 8212 ECO 84.</t>
  </si>
  <si>
    <t>1 LAPIZ DE GRAFITO METRICO, 1 BOLIGRAFO PUNTO MEDIO, 8 CAJAS DE FOLDER CARTA METALIZADA CON 5.</t>
  </si>
  <si>
    <t>COMPRA DE MATERIAL DE APOYO, FOLDERS, PLUMAS Y LAPICES, PARA USO EN LA CONFERENCIA DEL DR. BERNALDO KLISKBERG, EL DIA VIERNES 17 DE NOVIEMBRE 2017, EL MATERIAL SOLICITADO CORRESPONDE A LA CONFERENCIA ORGANIZADA POR LA UNIDAD DE PARTICIPACION CIUDADANA.</t>
  </si>
  <si>
    <t>SERVICIO DE ENVIO DE DOCUMENTACION POR MENSAJERIA DE PARTE DE LA SECRETARIA EJECUTIVA AL INE EN MEXICO, D.F.</t>
  </si>
  <si>
    <t>83 LITROS MAGNA.</t>
  </si>
  <si>
    <t xml:space="preserve">COMPRA DE GASOLINA PARA 2 VEHICULOS PERSONALES DE VERIFICADORES DE LA UPC QUE ESTARAN LABORANDO EN CAMPO VISITANDO A QUIENES APOYARON CON SU FIRMA LAS PETICIONES DE LA CONSULTA POPULAR , 750 PESOS CADA UNO DE LOS TANQUES DE GASOLINA Y VISITARAN DOMICILIOS EN MONTERREY, SAN PEDRO GARZA GARCIA O GUADALUPE, DEL 6 AL 8 DE DICIEMBRE 2017. </t>
  </si>
  <si>
    <t>1 ROLLO DE BOLSAS PARA BASURA Y 3 PIEZAS DE CAJAS HEAVY DUTY.</t>
  </si>
  <si>
    <t>COMPRA DE CAJAS DE PLASTICO Y BOLSAS DE PLASTICO PARA ARCHIVO PARA RESGUARDO DE DOCUMENTACION DE LA UNIDAD DE DESARROLLO INSTITUCIONAL.</t>
  </si>
  <si>
    <t xml:space="preserve">10 COJINES ENTINTADOR MEDIANO, 10 TINTA PARA SELLOS, 1 CRAYON INDUSTRIAL DIXON, 6 CAJAS DE FOLDER CARTA METALIZADA. </t>
  </si>
  <si>
    <t>COMPRA DE MATERIALES, 10 COJINES ENTINTADOR, 10 TINTAS PARA SELLOS, 1 CRAYON PARA INDUSTRIAL DIXON, 6 FOLDERS CARPETA COLOR PLATA; DE OFICINA PARA ELECCIONES ESTUDIANTILES EN INSTITUCIONES ESCOLARES EN GENERAL, COORDINADO POR LA UNIDAD DE PARTICIPACION CIUDADANA.</t>
  </si>
  <si>
    <t>1 PIZARRON CORCHO ALFRA.</t>
  </si>
  <si>
    <t>COMPRA DE PIZARRON DE CORCHO DE .90 POR 1.20 PARA OFICINA NUEVA DE ADMINISTRACION.</t>
  </si>
  <si>
    <t>SERVICIO DE ENVIO POR MENSAJERIA DEL 21 AL 26 DE DICIEMBRE DE 2017.</t>
  </si>
  <si>
    <t>PAGO DE TAXI AUTORIZADO AL EMPLEADO DE DOYEE PABLO NAVARRO GONZALEZ, QUE APOYO EN LA CAPTURA DE INFORMACION DE LOS EXPEDIENTES RECIBIDOS DERIVADO DE LA CONVOCATORIA PARA INTEGRAR LAS CMES EL DIA 28 DE NOVIEBRE 2017.</t>
  </si>
  <si>
    <t>44 COPIAS Y 3 EXPEDICION DE CERTIFICADOS.</t>
  </si>
  <si>
    <t>DERECHOS DE COPIAS CERTIFICADAS DE DIVERSAS PROPIEDADES DEL REGISTRO PUBLICO DE LA PROPIEDAD Y DEL COMERCIO.</t>
  </si>
  <si>
    <t>3 PISTOLAS DE SILICON BARRILITO Y 2 BARRAS DE SILICON GRUESA.</t>
  </si>
  <si>
    <t>COMPRA DE SILICON Y REPUESTOS EN BARRA PARA ACTIVIDADES DE MANTENIMIENTO DE EQUIPO DE COMPUTO UBICADO EN BODEGA DE LA CEE.</t>
  </si>
  <si>
    <t>14 PAQUETES DE REFRESCO COCA COLA DE 235 MILILITROS, 6 PAQUETES DE COCA COLA LIGHT 235 MILILITROS, 3 PAQUETES DE REFRESCO COCA COLA SABORES.</t>
  </si>
  <si>
    <t>COMPRA DE REFRESCOS PARA CURSO TUTELA DE LOS DERECHOS POLITICOS DE GRUPOS EN DESVENTAJA Y PARA EVENTO COAHUILA 2017, LECCIONES DE UNA ELECCION.</t>
  </si>
  <si>
    <t>PAGO DE TAXI A EMPLEADO DE DOYEE POR APOYO EN CIERRE DE REGISTRO DE ASPIRANTES A CANDIDATOS INDEPENDIENTES, EL 16 A LA 1 QUINCE DE LA MADRUGADA Y EL 17 A LAS 8 QUINCE DE LA NOCHE, DICIEMBRE 2017.</t>
  </si>
  <si>
    <t>1 PAQUETE DE SERVILLETAS PETALO, 1 PAQUETE DE HIGIENICO SUAVEL, 1 BOLSA DE RUFFLES QUESO, 2 BOLSA DE PAPA ORIGINAL, 1 BOLSA DE PAPA ADOBADA Y 1 BOLSA DE PLATO FESTIVO.</t>
  </si>
  <si>
    <t>COMPRA DE INSUMOS PARA UTILIZARSE EN LAS ENTREVISTAS A ASPIRANTES A CONSEJEROS ELECTORALES QUE INTEGRAN LAS COMISIONES MUNICIPALES ELECTORALES EN ALLENDE, EL 17 DE DICIEMBRE 2017.</t>
  </si>
  <si>
    <t>1 PRESSED BY KIND 3 PACK, 1 PRESSED BY KIND MANGO, 1 PRESSED BY KIND PIÑA, 1 PRESSED BY KIND CEREZA Y2 TACOS JICAMA.</t>
  </si>
  <si>
    <t>COMPRA DE COFFE BREAK PARA REUNIONES DE LAS DIRECCIONES DE LA CEE.</t>
  </si>
  <si>
    <t>SERVICIO DE ENVIO DE DOCUMENTACION POR MENSAJERIA AL DR. RAFAEL MARTINEZ PUON , DEL DEPARTAMENTO DEL SERVICIO PROFESIONAL ELECTORAL NACIONAL DEL INE.</t>
  </si>
  <si>
    <t>SERVICIO DE MENSAJERIA PARA ENVIAR DOCUMENTACION AL DR. RAFAEL MARTINEZ PUON, DEL DEPARTAMENTO DEL SERVICIO PROFESIONAL ELECTORAL NACIONAL DEL INE.</t>
  </si>
  <si>
    <t>35 LITROS DE MAGNA.</t>
  </si>
  <si>
    <t>COMPRA DE COMBUSTIBLE PARA VEHICULO OFICIAL DE LA CEE PATRIOT MODELO 2016 PLACAS STN 8682 ECO 90.</t>
  </si>
  <si>
    <t>COMPRA DE FRUTA PARA REUNIONES DE DIRECTORES DE LA CEE.</t>
  </si>
  <si>
    <t>1 CAJA DE REGISTRADOR VERDE PRINTAFORM.</t>
  </si>
  <si>
    <t>COMPRA DE CARPETAS PARA ARCHIVO DE LA DIRECCION DE ADMINSTRACION.</t>
  </si>
  <si>
    <t>3 KILOS DE UVA BLANCA, 6 PIEZAS DE YOGURT GRIEGO, 6 PIEZAS DE HEB YOGURT GRIEGO, 2 PIEZAS OIKOS YOGURTH GRIEGO, 3 PIEZAS DE YOPLAIT AMARANTO.</t>
  </si>
  <si>
    <t>PAGO DE TAXI A EMPLEADO DE DOYEE POR NOTIFICACION A ASPIRANTE A CANDIDATO INDEPENDIENTE EL SABADO 23 DE DICIEMBRE 2017.</t>
  </si>
  <si>
    <t>1 PAQUETE DE MOÑOS.</t>
  </si>
  <si>
    <t>COMPRA DE MOÑOS PARA DECORACION DE OBSEQUIOS PARA EL DESAYUNO CON MEDIOS DE COMUNICACIÓN, PRENSA ESCRITA, TV, RADIO, EL 13 DE DICIEMBRE 2017.</t>
  </si>
  <si>
    <t>COMPLEMENTO DE SOLICITUD 10298 POR SERVICIO DE ENVIO DE DOCUMENTACION POR MENSAJERIA PARA LA SALA SUPERIOR DEL TRIBUNAL ELECTORAL DE LA FEDERACION EN MEXICO, D.F.</t>
  </si>
  <si>
    <t>TAMALES DE POLLO, TAMALES DE FRIJOL, TAMALES DE CARNE, TAMALES DE QUESO, TAMALES DE CARNE.</t>
  </si>
  <si>
    <t>COMPRA DE ALIMENTOS PARA 24 EMPLEADOS DE DOYEE ENCARGADOS DE LA CAPTURA DE EXPEDIENTES DE CANDIDATOS INDEPENDIENTES REGISTRADOS, EL 21 DE DICIEMBRE 2017.</t>
  </si>
  <si>
    <t>SERVICIO DE ENVIO DE DOCUMENTACION POR MENSAJERIA PARA LA SALA SUPERIOR DEL TRIBUNAL ELECTORAL DE LA FEDERACION EN MEXICO, D.F.</t>
  </si>
  <si>
    <t>CAMBIO DE PANTALLA IPHONE 5.</t>
  </si>
  <si>
    <t>PAGO DE REPARACION DE IPHONE DE LA DIRECCION DE ADMINISTRACION.</t>
  </si>
  <si>
    <t>ACCESORIOS VARIOS.</t>
  </si>
  <si>
    <t>REPARACION DE IPHONE DE CONSEJERO ELECTORAL DE LA CEE.</t>
  </si>
  <si>
    <t>1 FOCO HALOGENO H7B.</t>
  </si>
  <si>
    <t>COMPRA DE BULBOS PARA LUCES PRINCIPALES Y FOCOS DE STOP PARA VEHICULO OFICIAL DE LA CEE DODGE VISION PLACAS STJ 8203 ECO 78.</t>
  </si>
  <si>
    <t>1 KILO 300 GRAMOS DE UVA VERDE SIN SEMILLA.</t>
  </si>
  <si>
    <t>1 MANOS LIBRES BLUETOOTH MOTOROLA HK115.</t>
  </si>
  <si>
    <t>COMPRA DE APARATO MANOS LIBRES PARA CELULAR DE PRESIDENCIA.</t>
  </si>
  <si>
    <t>SERVICIO DE REPARACION DE CELULAR DE LA CONSEJERA ELECTORAL ING. SARA LOZANO ALAMILLA.</t>
  </si>
  <si>
    <t>3 TACOS DE JICAMA.</t>
  </si>
  <si>
    <t>2 LINTERNA WOLFOX RECARGABLE.</t>
  </si>
  <si>
    <t>COMPRA DE LAMPARA DE MANO PARA USO DE REVISION DE CONTROL VEHICULAR EN VEHICULOS OFICIALES DE LA CEE.</t>
  </si>
  <si>
    <t>10 FOCOS DE LED, 3 EXTENSIONES DE LUZ USO RUDO, 4 CONTACTOS CON CLAVIJA.</t>
  </si>
  <si>
    <t>COMPRA DE 20 FOCOS , 3 EXTENSIONES Y 4 SOCKET PARA ILUMINACION EN TOLDO DE DOYEE UTILIZADO PARA EL REGISTRO DE CANDIDATOS INDEPENDIENTES.</t>
  </si>
  <si>
    <t>1 CHAPA PARA PUERTA CON LLAVE.</t>
  </si>
  <si>
    <t>COMPRA DE CHAPA PARA SUSTITUCION DE LA CHAPA DAÑADA EN CUARTO DE LACTANCIA DEL EDIFICIO DE LA CEE.</t>
  </si>
  <si>
    <t>2 VALVULA DE ESFERA, 1 DISCO DE CORTE, 2 NIPLES DE MEDIA, 4 LLAVES DE CONTROL.</t>
  </si>
  <si>
    <t xml:space="preserve">COMPLEMENTO DE LA SOLICITUD 10352 POR COMPRA DE 6 VALVULAS BOLA DE MEDIA, 14 NIPLE GALVANIZADO DE MEDIA POR 2 PULGADAS, 3 ROLLOS DE TEFLON DE MEDIA, 6 DISCOS DE CORTE PARA FIERRO Y 4 LLAVES DE CONTROL DE MEDIA PARA REPARACION DE MINGITORIOS DEL EDIFICIO DE LA CEE. </t>
  </si>
  <si>
    <t>3 LAMPARAS DE LED, 2 PARES DE GUANTES.</t>
  </si>
  <si>
    <t>COMPLEMENTO DE LA SOLICITUD 10451 POR COMPRA DE 3 LAMPARAS LED Y DOS PARES DE GUANTES PARA USO DE GURDIAS DE SEGURIDAD DEL EDIFICIO DE LA CEE.</t>
  </si>
  <si>
    <t>1 ACONDICIONADOR.</t>
  </si>
  <si>
    <t>COMPRA DE UN BOTE ACONDICIONADOR DE BREA, LIQUIDO PARA LUBRICAR BANDAS, PARA USO EN VEHICULOS OFICIALES DE LA CEE.</t>
  </si>
  <si>
    <t>PAGO DE ISBN ANTE INDAUTOR DE LA RESEÑA DEL LIBRO CONCURSO NACIONAL.</t>
  </si>
  <si>
    <t>1 LLAVE DE PASO Y 2 LLAVES JARDINERAS.</t>
  </si>
  <si>
    <t>COMPRA DE 2 LLAVES JARDINERAS DE MEDIA Y 1 LLAVE DE PASO DE MEDIA PARA USO EN LA BODEGA DE LA CEE UBICDA EN LA COLONIA FIERRO.</t>
  </si>
  <si>
    <t>2 BRIDAS FLEXIBLES Y 2 HERRAJES.</t>
  </si>
  <si>
    <t>COMPLEMENTO DE LA SOLICITUD 10450 POR COMPRA DE 2 BRIDAS FLEXIBLES PARA SANITARIOS, 2 HERRAJES PARA TANQUE DE SANITARIO FLUID MASTER PARA REEMPLAZO EN LOS SANITARIOS DE DAMA DEL COMEDOR DEL EDIFICIO DE LA CEE.</t>
  </si>
  <si>
    <t>COMPRA DE 2 BRIDAS FLEXIBLES PARA SANITARIOS, 2 HERRAJES PARA TANQUE DE SANITARIO FLUID MASTER PARA REEMPLAZO EN LOS SANITARIOS DE DAMAS DEL COMEDOR DEL EDIFICIO DE LA CEE.</t>
  </si>
  <si>
    <t>COMPRA DE 3 LAMPARAS LED Y DOS PARES DE GUANTES PARA USO DE GURDIAS DE SEGURIDAD DEL EDIFICIO DE LA CEE.</t>
  </si>
  <si>
    <t xml:space="preserve">COMPRA DE 6 VALVULAS BOLA DE MEDIA, 14 NIPLE GALVANIZADO DE MEDIA POR 2 PULGADAS, 3 ROLLOS DE TEFLON DE MEDIA, 6 DISCOS DE CORTE PARA FIERRO Y 4 LLAVES DE CONTROL DE MEDIA PARA REPARACION DE MINGITORIOS DEL EDIFICIO DE LA CEE. </t>
  </si>
  <si>
    <t>2 SPRAY DESINFECANTES LYSOL.</t>
  </si>
  <si>
    <t>COMPRA DE SPRAY DESINFECTANTE PARA OFICINAS DE LA DIRECCION DE ADMINISTRACION DE LA CEE.</t>
  </si>
  <si>
    <t>SERVICIO DE ENVIO DE DOCUMENTACION POR MENSAJERIA DE PARTE DE LA SECRETARIA EJECUTIVA AL PERIODICO PUBLIMETRO EN MEXICO, D.F.</t>
  </si>
  <si>
    <t>1 COCA COLA REGULAR DE 3 LITROS, 1 SPRITE DE DOS LITROS Y MEDIO, 1 BOLSA DE RUFFLES DE 130 GRAMOS, 1 BOLSA DE CHETOS DE 150 GRAMOS, 1 PAPEL HIGUIENICO, 1 SELECT CHAROLA, 1 SALSA PRIMO, 1 SELECT VSO TERMICO.</t>
  </si>
  <si>
    <t>COMPRA DE REFRESCOS, FRITURAS Y DESECHABLES PARA REUNION DE TRABAJO.</t>
  </si>
  <si>
    <t>COMPRA DE EXPANSORES DE UN CUARTO CON TORNILLO DE UN CUARTO POR DOS Y UNA BROCA PARA CONCRETO DE MEDIA PARA INSTALACION DE CAJA CENTRAL EN EL SEXTO PISO DEL EDIFICIO DE LA CEE.</t>
  </si>
  <si>
    <t>COMPRA DE CABLE Y CARGADOR PARA IPHONE DE LA DIRECCION DE ADMINISTRACION.</t>
  </si>
  <si>
    <t>1 ADAPTADOR APPLE MJ1K2AM</t>
  </si>
  <si>
    <t>COMPRA DE ADAPTADOR USBC A MULTIPUERTO DIGITAL A USB PARA USO DE LA DIRECCION DE ADMINISRACION.</t>
  </si>
  <si>
    <t>1 LONA PARA ARAÑA CON OJILLOS, 2 IMPRESIÓN DE LONAS CON MEDIDAS 0.80 POR 1.80 ACABADOS BASTILLA Y OJILLOS.</t>
  </si>
  <si>
    <t>GASTOS DE LA CAMPAÑA NARANJA (BANNERS CON LONA IMPRESA E IMPRESIÓN DE LONA) E IMPRESIÓN DE BANNERS PARA REUNION DE TRABAJO CON MEDIOS DE COMUNICACIÓN.</t>
  </si>
  <si>
    <t>1 BOTE DE FRUTA CORTADA, 1 CAJA DE GALLETAS QUAKER, 1 BOTE DE MIEL CARLOTA, 1 BOTE DE SALSA BOTANERA, 1 LITRO DE LECHE LALA, 1 LATA DE CHAMPIÑONES, 1 BOLSA DE TOPOCHICO PACK CON 6 CADA UNO, 2 BOLSAS DE COCA COLA SIN AZUCAR CON 8 CADA UNA, 1 COCA COLA SIN AZUCAR LATA, 1 BOLSA DE COCA COLA LIGHT CON 8 CADA UNA, 1 BOTE DE PRIMAVERA MARGARINA UNTABLE, 1 QUESO PANELA LIGHT DE 400 GRAMOS, 1 JAMON FUD DE PAVO, 1 TOCINO FUD AHUMADO, 1 BOLSA 385 GRAMOS DE AGUACATE, 1 KILO DE TOMATE, 600 GRAMOS DE CEBOLLA, 1 KILO 200 GRAMOS DE UVA BLANCA, 1 KILO DE HUEVO, 2 SOBRES DE AVENA GRANVITA ARANDANOS, 2 SOBRES DE AVENA GRANVITA MIEL, 1 SOBRE DE AVENA GANVITA VAINILLA, 1 LATA DE FRIJOLES BAYOS ENTEROS, 1 BARRA DE PAN BIMBO INTEGRAL, 250 GRAMOS DE TOCINO FUD.</t>
  </si>
  <si>
    <t>COMPRA DE REFRIGERIOS PARA REUNION SEMANAL DE TRABAJO DE CONSEJERAS Y CONSEJEROS ELECTORALES, EL DIA 20/DIC/17 EN LA SALA DE CONSEJEROS ELECTORALES.</t>
  </si>
  <si>
    <t>1 PASTEL TWIN VAINILLA.</t>
  </si>
  <si>
    <t>COMPRA PARA CUBRIR CONSUMOS POR REUNIONES DE TRABAJO DEL CONSEJERO LUGUI VILLEGAS, DEL 21 AL 26 DE DICIEMBRE 2017.</t>
  </si>
  <si>
    <t xml:space="preserve">1 KILO DE TORTILLA DE MAIZ, 400 GRAMOS DE QUESO PANELA, 1 BOLSA DE SALSA GUACAMOLE, 1 BOTE DE YOPLAIT SOLIDO NATURAL, 1 BOTE DE FRUTA CORTADA, 700 GAMOS DE UVA BLANCA, 1 CAJA DE QUAKER GRANOLA, 1 KILO DE JAMON DE PAVO FUD, 1 BOTE DE MIEL DE ABEJA, 1 KILO DE HUEVO, </t>
  </si>
  <si>
    <t>COMPRA DE ALIMENTOS PARA REUNION DE TRABAJO DE CONSEJERAS Y CONSEJEROS ELECTORALES CON VOCAL EJECUTIVO DEL INE EL DIA 9 DE NOVIEMBRE 2017, ASISTEN ANALISTAS Y ASESORES DE CONSEJEROS ELECTORALES, TEMA: PROCESO ELECTORAL 2017, 2018.</t>
  </si>
  <si>
    <t>1 ROSCA CHICA, 1 PASTEL TENTACION DE FRUTAS.</t>
  </si>
  <si>
    <t>COMPRA DE REFRIGERIOS PARA EL AREA DE CONSEJEROS ELECTORALES POR REUNION DE TRABAJO (VIERNES 22 DE DICIEMBRE DE 21017).</t>
  </si>
  <si>
    <t>30 RISTRETTO, 20 ROMA, 20 CAPRICCIO, 20 VAVALTO, CAPSULAS DE CAFE.</t>
  </si>
  <si>
    <t>COMPRA DE CAFÉ PARA DIVERSAS REUNIONES DE CONSEJERAS Y CONSEJEROS EN SALA DEL AREA.</t>
  </si>
  <si>
    <t>1 KILO DE CEBOLLA BLANCA, 1 KILO DE TOMATE BOLA, 800 GRAMOS DE CHILE CERRANO, 1 KILO 200 GRAMOS DE AGUACATE, 1 KILO DE UVA BLANCA, 1 BOTE DE MIEL CARLOTA, 2 BOTES DE FRUTA PICADA, 1 BOTE DE YOPLAIT SOLIDO, 1 BOTE DE FRESA, 1 BOTE DE SALSA BOTANERA, 1 LATA DE FRIJOLES REFRITOS, 1 ESPECIALIDADES NUMERO 5, 12 PIEZAS DE HUEVO, 1 BOLSA DE TORTIREGIA, 400 GRAMOS DE QUESO PANELA, 1 PAQUETE DE FUD TOCINO, 250 GRAMOS DE JAMON VIRGINIA, 1 CAJA DE GRANOLA GARNVITA, 4 BOLSAS DE COCA COLA SIN AZUCAR CON 8 PIEZAS CADA UNA, 1 LATA DE FRIJOL PERUANO, 1 BARRA DE PAN BIMBO TOSTADO, 200 GRAMOS DE QUESO PANELA, 2 REFRESCOS COCA COLA SIN AZUCAR.</t>
  </si>
  <si>
    <t>COMPRA DE ALIMENTOS PARA REUNION DE TRABAJO SEMANAL DE CONSEJERAS Y CONSEJEROS ELECTORALES; 28/NOV/17.</t>
  </si>
  <si>
    <t>2 KILOS 500 GRAMOS DE CAFÉ.</t>
  </si>
  <si>
    <t>COMPRA DE CAFÉ PARA DIVERSAS REUNIONES DE TRABAJO DE LA SECRETAIA EJECUTIVA, EL JUEVES 21/12/2017.</t>
  </si>
  <si>
    <t>100 CIRCULO DORADO CHICO, 1 PAPEL OPALINA ROMBOS BLANCO, 1 PAPEL OPALINA ROMBO MARFIL, 100 SOBRE PAPEL SOLAPA CORTA.</t>
  </si>
  <si>
    <t>COMPRA DE OPALINA TEXTURIZADO DE ROMBOS DE 180 GRAMOS,  100 SOBRES PARA LAS TARJETAS Y UN SELLO, MATERIAL QUE NO HAY EN ALMACEN, PARA LA CONSEJERA MIRIAM HINOJOSA DIECK EN DICIEMBRE 2017.</t>
  </si>
  <si>
    <t>1 PASTEL TENTACION DE FRUTAS, 1 ROSCA CHICA.</t>
  </si>
  <si>
    <t>COMPRA DE REFRIGERIO PARA REUNION DE TRABAJO DE LA COMISION PERMANENTE DE EDUCACION CIVICA Y PARTICIPACION CIUDADANA, EL LUNES 04 DE NOVIEMBRE 2017.</t>
  </si>
  <si>
    <t>20 RISTRETTO, 20 ROMA, 1 RECYCLING BAG NESPRESSO, 20 ROSABAYA FROM COLOMBIA, 40 VAVALTO, CAPSULAS DE CAFE.</t>
  </si>
  <si>
    <t>COMPRA DE CAFÉ PARA EL AREA DE CONSEJERAS Y CONSEJEROS ELECTORALES PARA USO EN DIVERSAS REUNIONES DE TRABAJO.</t>
  </si>
  <si>
    <t>OPERADORA OMX, S.A. DE C.V.</t>
  </si>
  <si>
    <t>TULIOOS S.A. DE C.V.</t>
  </si>
  <si>
    <t>GRUPO PARISINA S.A. DE C.V.</t>
  </si>
  <si>
    <t>ELECTRONICA CUMBRES, S.A. DE C.V.</t>
  </si>
  <si>
    <t>CENTRO COMERCIAL SAN JOSE S.A. DE C.V.</t>
  </si>
  <si>
    <t>GUILLERMO BUENO GOMEZ</t>
  </si>
  <si>
    <t>INSTITUTO NACIONAL DEL DERECHO DE AUTOR</t>
  </si>
  <si>
    <t xml:space="preserve">JOSEFINA DEL SOCORRO </t>
  </si>
  <si>
    <t>MONTEMAYOR</t>
  </si>
  <si>
    <t>RIVERA</t>
  </si>
  <si>
    <t xml:space="preserve">HECTOR </t>
  </si>
  <si>
    <t>CALVILLO</t>
  </si>
  <si>
    <t>LOPEZ</t>
  </si>
  <si>
    <t>MARLENNE CAROLINA</t>
  </si>
  <si>
    <t xml:space="preserve">PEQUEÑO </t>
  </si>
  <si>
    <t>TRISTAN</t>
  </si>
  <si>
    <t>PRIYECTOS Y SERVICIOS AERON S.A. DE C.V.</t>
  </si>
  <si>
    <t>GOBIERNO DEL ESTADO DE NUEVO LEON</t>
  </si>
  <si>
    <t>ESTAFETA MEXICANA, S.A. DE C.V.</t>
  </si>
  <si>
    <t>SOLUCIONES EXA S.A. DE C.V.</t>
  </si>
  <si>
    <t>PETROMAX, S.A. DE C.V.</t>
  </si>
  <si>
    <t xml:space="preserve">JOSE TRINIDAD </t>
  </si>
  <si>
    <t xml:space="preserve">MATA </t>
  </si>
  <si>
    <t>HERNANDEZ</t>
  </si>
  <si>
    <t>CCT MEXICO, S.A. DE C.V.</t>
  </si>
  <si>
    <t>CADENA COMERCIAL OXXO, S.A. DE C.V.</t>
  </si>
  <si>
    <t>TAMALES SALINAS DE JUAREZ N.L. S.A. DE C.V.</t>
  </si>
  <si>
    <t>ADMINISTRATUM S.A. DE C.V.</t>
  </si>
  <si>
    <t>OB COMERCIAL, S.A. DE C.V.</t>
  </si>
  <si>
    <t>BEST BUY STORES S DE RL DE CV</t>
  </si>
  <si>
    <t>EL ZAFIRO DE MONTERREY, S.A. DE C.V.</t>
  </si>
  <si>
    <t>REGIOPROMOS DEL NORESTE, S. DE R.L. DE C.V.</t>
  </si>
  <si>
    <t>COPIADORAS Y TECNOLOGIA LASER, S.A. DE C.V.</t>
  </si>
  <si>
    <t>DELICIAS GARZA VILLARREAL, S.A. DE C.V.</t>
  </si>
  <si>
    <t>NESPRESSO MEXICO, S.A. DE C.V.</t>
  </si>
  <si>
    <t>SUSANA</t>
  </si>
  <si>
    <t>CANTU</t>
  </si>
  <si>
    <t>SUAREZ</t>
  </si>
  <si>
    <t xml:space="preserve">ROSA MARIA </t>
  </si>
  <si>
    <t>PEREZ PEÑA</t>
  </si>
  <si>
    <t>MEZA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</si>
</sst>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1">
    <font>
      <sz val="10"/>
      <name val="Arial"/>
      <family val="0"/>
    </font>
    <font>
      <b/>
      <sz val="11"/>
      <color indexed="9"/>
      <name val="Arial"/>
      <family val="2"/>
    </font>
    <font>
      <sz val="10"/>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172" fontId="0" fillId="0" borderId="0" xfId="0" applyNumberFormat="1" applyFont="1" applyFill="1" applyAlignment="1" applyProtection="1">
      <alignment/>
      <protection/>
    </xf>
    <xf numFmtId="0" fontId="0" fillId="0" borderId="0" xfId="0" applyFont="1" applyFill="1" applyBorder="1" applyAlignment="1">
      <alignment horizontal="center" vertical="center" wrapText="1"/>
    </xf>
    <xf numFmtId="14"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72" fontId="0" fillId="0" borderId="0" xfId="0" applyNumberFormat="1" applyFont="1" applyFill="1" applyAlignment="1" applyProtection="1">
      <alignment horizontal="right" vertical="center"/>
      <protection/>
    </xf>
    <xf numFmtId="0" fontId="0" fillId="0" borderId="0" xfId="0" applyFont="1" applyFill="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19"/>
  <sheetViews>
    <sheetView zoomScale="90" zoomScaleNormal="90" zoomScalePageLayoutView="0" workbookViewId="0" topLeftCell="K1">
      <pane ySplit="7" topLeftCell="A115" activePane="bottomLeft" state="frozen"/>
      <selection pane="topLeft" activeCell="A2" sqref="A2"/>
      <selection pane="bottomLeft" activeCell="P8" sqref="P8:P119"/>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customHeight="1" hidden="1">
      <c r="A1" t="s">
        <v>14</v>
      </c>
    </row>
    <row r="2" spans="1:3" ht="15">
      <c r="A2" s="1" t="s">
        <v>15</v>
      </c>
      <c r="B2" s="1" t="s">
        <v>16</v>
      </c>
      <c r="C2" s="1" t="s">
        <v>17</v>
      </c>
    </row>
    <row r="3" spans="1:3" ht="12.75">
      <c r="A3" s="2" t="s">
        <v>18</v>
      </c>
      <c r="B3" s="2" t="s">
        <v>19</v>
      </c>
      <c r="C3" s="2" t="s">
        <v>18</v>
      </c>
    </row>
    <row r="4" spans="1:42" ht="12.75" customHeight="1"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customHeight="1"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0" t="s">
        <v>72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1" s="6" customFormat="1" ht="51">
      <c r="A8" s="17" t="s">
        <v>146</v>
      </c>
      <c r="B8" s="5" t="s">
        <v>1</v>
      </c>
      <c r="C8" s="17">
        <v>2017</v>
      </c>
      <c r="D8" s="16" t="s">
        <v>196</v>
      </c>
      <c r="E8" s="15">
        <v>30010135</v>
      </c>
      <c r="F8" s="5" t="s">
        <v>147</v>
      </c>
      <c r="H8" s="11" t="s">
        <v>197</v>
      </c>
      <c r="I8" s="15">
        <v>30010135</v>
      </c>
      <c r="J8" s="15">
        <v>30010135</v>
      </c>
      <c r="K8" s="9" t="s">
        <v>184</v>
      </c>
      <c r="L8" s="9" t="s">
        <v>149</v>
      </c>
      <c r="M8" s="17" t="s">
        <v>152</v>
      </c>
      <c r="O8" s="18">
        <v>1033.62</v>
      </c>
      <c r="P8" s="18">
        <v>1199</v>
      </c>
      <c r="S8" s="17" t="s">
        <v>150</v>
      </c>
      <c r="U8" s="5" t="s">
        <v>159</v>
      </c>
      <c r="V8" s="19" t="s">
        <v>198</v>
      </c>
      <c r="AB8" s="5" t="s">
        <v>151</v>
      </c>
      <c r="AC8" s="17" t="s">
        <v>9</v>
      </c>
      <c r="AD8" s="15">
        <v>30010135</v>
      </c>
      <c r="AE8" s="13" t="s">
        <v>13</v>
      </c>
      <c r="AF8" s="15">
        <v>30010135</v>
      </c>
      <c r="AG8" s="5" t="s">
        <v>152</v>
      </c>
      <c r="AL8" s="16">
        <v>43126</v>
      </c>
      <c r="AM8" s="5" t="s">
        <v>149</v>
      </c>
      <c r="AN8" s="13">
        <v>2017</v>
      </c>
      <c r="AO8" s="16">
        <v>43126</v>
      </c>
    </row>
    <row r="9" spans="1:41" s="6" customFormat="1" ht="51">
      <c r="A9" s="17" t="s">
        <v>146</v>
      </c>
      <c r="B9" s="5" t="s">
        <v>1</v>
      </c>
      <c r="C9" s="17">
        <v>2017</v>
      </c>
      <c r="D9" s="16" t="s">
        <v>196</v>
      </c>
      <c r="E9" s="15">
        <v>30010246</v>
      </c>
      <c r="F9" s="5" t="s">
        <v>147</v>
      </c>
      <c r="H9" s="11" t="s">
        <v>199</v>
      </c>
      <c r="I9" s="15">
        <v>30010246</v>
      </c>
      <c r="J9" s="15">
        <v>30010246</v>
      </c>
      <c r="K9" s="9" t="s">
        <v>169</v>
      </c>
      <c r="L9" s="9" t="s">
        <v>149</v>
      </c>
      <c r="M9" s="17" t="s">
        <v>152</v>
      </c>
      <c r="O9" s="18">
        <v>187.5</v>
      </c>
      <c r="P9" s="18">
        <v>217.5</v>
      </c>
      <c r="S9" s="17" t="s">
        <v>150</v>
      </c>
      <c r="U9" s="5" t="s">
        <v>159</v>
      </c>
      <c r="V9" s="19" t="s">
        <v>200</v>
      </c>
      <c r="AB9" s="5" t="s">
        <v>151</v>
      </c>
      <c r="AC9" s="17" t="s">
        <v>9</v>
      </c>
      <c r="AD9" s="15">
        <v>30010246</v>
      </c>
      <c r="AE9" s="13" t="s">
        <v>13</v>
      </c>
      <c r="AF9" s="15">
        <v>30010246</v>
      </c>
      <c r="AG9" s="5" t="s">
        <v>152</v>
      </c>
      <c r="AL9" s="16">
        <v>43126</v>
      </c>
      <c r="AM9" s="5" t="s">
        <v>149</v>
      </c>
      <c r="AN9" s="13">
        <v>2017</v>
      </c>
      <c r="AO9" s="16">
        <v>43126</v>
      </c>
    </row>
    <row r="10" spans="1:41" s="6" customFormat="1" ht="51">
      <c r="A10" s="17" t="s">
        <v>146</v>
      </c>
      <c r="B10" s="5" t="s">
        <v>4</v>
      </c>
      <c r="C10" s="17">
        <v>2017</v>
      </c>
      <c r="D10" s="16" t="s">
        <v>196</v>
      </c>
      <c r="E10" s="15">
        <v>30010257</v>
      </c>
      <c r="F10" s="5" t="s">
        <v>147</v>
      </c>
      <c r="H10" s="11" t="s">
        <v>179</v>
      </c>
      <c r="I10" s="15">
        <v>30010257</v>
      </c>
      <c r="J10" s="15">
        <v>30010257</v>
      </c>
      <c r="K10" s="9" t="s">
        <v>154</v>
      </c>
      <c r="L10" s="9" t="s">
        <v>149</v>
      </c>
      <c r="M10" s="17" t="s">
        <v>152</v>
      </c>
      <c r="O10" s="18">
        <v>247.92</v>
      </c>
      <c r="P10" s="18">
        <v>287.59</v>
      </c>
      <c r="S10" s="17" t="s">
        <v>150</v>
      </c>
      <c r="U10" s="5" t="s">
        <v>159</v>
      </c>
      <c r="V10" s="19" t="s">
        <v>201</v>
      </c>
      <c r="AB10" s="5" t="s">
        <v>151</v>
      </c>
      <c r="AC10" s="17" t="s">
        <v>9</v>
      </c>
      <c r="AD10" s="15">
        <v>30010257</v>
      </c>
      <c r="AE10" s="13" t="s">
        <v>13</v>
      </c>
      <c r="AF10" s="15">
        <v>30010257</v>
      </c>
      <c r="AG10" s="5" t="s">
        <v>152</v>
      </c>
      <c r="AL10" s="16">
        <v>43126</v>
      </c>
      <c r="AM10" s="5" t="s">
        <v>149</v>
      </c>
      <c r="AN10" s="13">
        <v>2017</v>
      </c>
      <c r="AO10" s="16">
        <v>43126</v>
      </c>
    </row>
    <row r="11" spans="1:41" s="6" customFormat="1" ht="51">
      <c r="A11" s="17" t="s">
        <v>146</v>
      </c>
      <c r="B11" s="5" t="s">
        <v>4</v>
      </c>
      <c r="C11" s="17">
        <v>2017</v>
      </c>
      <c r="D11" s="16" t="s">
        <v>196</v>
      </c>
      <c r="E11" s="15">
        <v>30010224</v>
      </c>
      <c r="F11" s="5" t="s">
        <v>147</v>
      </c>
      <c r="H11" s="11" t="s">
        <v>179</v>
      </c>
      <c r="I11" s="15">
        <v>30010224</v>
      </c>
      <c r="J11" s="15">
        <v>30010224</v>
      </c>
      <c r="K11" s="9" t="s">
        <v>202</v>
      </c>
      <c r="L11" s="9" t="s">
        <v>149</v>
      </c>
      <c r="M11" s="17" t="s">
        <v>152</v>
      </c>
      <c r="O11" s="18">
        <v>268.59</v>
      </c>
      <c r="P11" s="18">
        <v>311.57</v>
      </c>
      <c r="S11" s="17" t="s">
        <v>150</v>
      </c>
      <c r="U11" s="5" t="s">
        <v>159</v>
      </c>
      <c r="V11" s="19" t="s">
        <v>203</v>
      </c>
      <c r="AB11" s="5" t="s">
        <v>151</v>
      </c>
      <c r="AC11" s="17" t="s">
        <v>9</v>
      </c>
      <c r="AD11" s="15">
        <v>30010224</v>
      </c>
      <c r="AE11" s="13" t="s">
        <v>13</v>
      </c>
      <c r="AF11" s="15">
        <v>30010224</v>
      </c>
      <c r="AG11" s="5" t="s">
        <v>152</v>
      </c>
      <c r="AL11" s="16">
        <v>43126</v>
      </c>
      <c r="AM11" s="5" t="s">
        <v>149</v>
      </c>
      <c r="AN11" s="13">
        <v>2017</v>
      </c>
      <c r="AO11" s="16">
        <v>43126</v>
      </c>
    </row>
    <row r="12" spans="1:41" s="6" customFormat="1" ht="51">
      <c r="A12" s="17" t="s">
        <v>146</v>
      </c>
      <c r="B12" s="5" t="s">
        <v>1</v>
      </c>
      <c r="C12" s="17">
        <v>2017</v>
      </c>
      <c r="D12" s="16" t="s">
        <v>196</v>
      </c>
      <c r="E12" s="15">
        <v>30010197</v>
      </c>
      <c r="F12" s="5" t="s">
        <v>147</v>
      </c>
      <c r="H12" s="11" t="s">
        <v>204</v>
      </c>
      <c r="I12" s="15">
        <v>30010197</v>
      </c>
      <c r="J12" s="15">
        <v>30010197</v>
      </c>
      <c r="K12" s="9" t="s">
        <v>148</v>
      </c>
      <c r="L12" s="9" t="s">
        <v>149</v>
      </c>
      <c r="M12" s="17" t="s">
        <v>152</v>
      </c>
      <c r="O12" s="18">
        <v>627.68</v>
      </c>
      <c r="P12" s="18">
        <v>728.11</v>
      </c>
      <c r="S12" s="17" t="s">
        <v>150</v>
      </c>
      <c r="U12" s="5" t="s">
        <v>159</v>
      </c>
      <c r="V12" s="19" t="s">
        <v>205</v>
      </c>
      <c r="AB12" s="5" t="s">
        <v>151</v>
      </c>
      <c r="AC12" s="17" t="s">
        <v>9</v>
      </c>
      <c r="AD12" s="15">
        <v>30010197</v>
      </c>
      <c r="AE12" s="13" t="s">
        <v>13</v>
      </c>
      <c r="AF12" s="15">
        <v>30010197</v>
      </c>
      <c r="AG12" s="5" t="s">
        <v>152</v>
      </c>
      <c r="AL12" s="16">
        <v>43126</v>
      </c>
      <c r="AM12" s="5" t="s">
        <v>149</v>
      </c>
      <c r="AN12" s="13">
        <v>2017</v>
      </c>
      <c r="AO12" s="16">
        <v>43126</v>
      </c>
    </row>
    <row r="13" spans="1:41" s="6" customFormat="1" ht="51">
      <c r="A13" s="17" t="s">
        <v>146</v>
      </c>
      <c r="B13" s="5" t="s">
        <v>1</v>
      </c>
      <c r="C13" s="17">
        <v>2017</v>
      </c>
      <c r="D13" s="16" t="s">
        <v>196</v>
      </c>
      <c r="E13" s="15">
        <v>30010198</v>
      </c>
      <c r="F13" s="5" t="s">
        <v>147</v>
      </c>
      <c r="H13" s="11" t="s">
        <v>206</v>
      </c>
      <c r="I13" s="15">
        <v>30010198</v>
      </c>
      <c r="J13" s="15">
        <v>30010198</v>
      </c>
      <c r="K13" s="9" t="s">
        <v>148</v>
      </c>
      <c r="L13" s="9" t="s">
        <v>149</v>
      </c>
      <c r="M13" s="17" t="s">
        <v>152</v>
      </c>
      <c r="O13" s="18">
        <f>636+297.24</f>
        <v>933.24</v>
      </c>
      <c r="P13" s="18">
        <f>737.76+344.8</f>
        <v>1082.56</v>
      </c>
      <c r="S13" s="17" t="s">
        <v>150</v>
      </c>
      <c r="U13" s="5" t="s">
        <v>159</v>
      </c>
      <c r="V13" s="19" t="s">
        <v>207</v>
      </c>
      <c r="AB13" s="5" t="s">
        <v>151</v>
      </c>
      <c r="AC13" s="17" t="s">
        <v>9</v>
      </c>
      <c r="AD13" s="15">
        <v>30010198</v>
      </c>
      <c r="AE13" s="13" t="s">
        <v>13</v>
      </c>
      <c r="AF13" s="15">
        <v>30010198</v>
      </c>
      <c r="AG13" s="5" t="s">
        <v>152</v>
      </c>
      <c r="AL13" s="16">
        <v>43126</v>
      </c>
      <c r="AM13" s="5" t="s">
        <v>149</v>
      </c>
      <c r="AN13" s="13">
        <v>2017</v>
      </c>
      <c r="AO13" s="16">
        <v>43126</v>
      </c>
    </row>
    <row r="14" spans="1:41" s="6" customFormat="1" ht="51">
      <c r="A14" s="17" t="s">
        <v>146</v>
      </c>
      <c r="B14" s="5" t="s">
        <v>1</v>
      </c>
      <c r="C14" s="17">
        <v>2017</v>
      </c>
      <c r="D14" s="16" t="s">
        <v>196</v>
      </c>
      <c r="E14" s="15">
        <v>30010196</v>
      </c>
      <c r="F14" s="5" t="s">
        <v>147</v>
      </c>
      <c r="H14" s="11" t="s">
        <v>208</v>
      </c>
      <c r="I14" s="15">
        <v>30010196</v>
      </c>
      <c r="J14" s="15">
        <v>30010196</v>
      </c>
      <c r="K14" s="9" t="s">
        <v>148</v>
      </c>
      <c r="L14" s="9" t="s">
        <v>149</v>
      </c>
      <c r="M14" s="17" t="s">
        <v>152</v>
      </c>
      <c r="O14" s="18">
        <f>1524.14-304.83</f>
        <v>1219.3100000000002</v>
      </c>
      <c r="P14" s="18">
        <v>1414.4</v>
      </c>
      <c r="S14" s="17" t="s">
        <v>150</v>
      </c>
      <c r="U14" s="5" t="s">
        <v>159</v>
      </c>
      <c r="V14" s="19" t="s">
        <v>209</v>
      </c>
      <c r="AB14" s="5" t="s">
        <v>151</v>
      </c>
      <c r="AC14" s="17" t="s">
        <v>9</v>
      </c>
      <c r="AD14" s="15">
        <v>30010196</v>
      </c>
      <c r="AE14" s="13" t="s">
        <v>13</v>
      </c>
      <c r="AF14" s="15">
        <v>30010196</v>
      </c>
      <c r="AG14" s="5" t="s">
        <v>152</v>
      </c>
      <c r="AL14" s="16">
        <v>43126</v>
      </c>
      <c r="AM14" s="5" t="s">
        <v>149</v>
      </c>
      <c r="AN14" s="13">
        <v>2017</v>
      </c>
      <c r="AO14" s="16">
        <v>43126</v>
      </c>
    </row>
    <row r="15" spans="1:41" s="6" customFormat="1" ht="76.5">
      <c r="A15" s="17" t="s">
        <v>146</v>
      </c>
      <c r="B15" s="5" t="s">
        <v>1</v>
      </c>
      <c r="C15" s="17">
        <v>2017</v>
      </c>
      <c r="D15" s="16" t="s">
        <v>196</v>
      </c>
      <c r="E15" s="15">
        <v>30010331</v>
      </c>
      <c r="F15" s="5" t="s">
        <v>147</v>
      </c>
      <c r="H15" s="11" t="s">
        <v>210</v>
      </c>
      <c r="I15" s="15">
        <v>30010331</v>
      </c>
      <c r="J15" s="15">
        <v>30010331</v>
      </c>
      <c r="K15" s="9" t="s">
        <v>180</v>
      </c>
      <c r="L15" s="9" t="s">
        <v>149</v>
      </c>
      <c r="M15" s="17" t="s">
        <v>152</v>
      </c>
      <c r="O15" s="18">
        <f>764.2-21</f>
        <v>743.2</v>
      </c>
      <c r="P15" s="18">
        <v>800</v>
      </c>
      <c r="S15" s="17" t="s">
        <v>150</v>
      </c>
      <c r="U15" s="5" t="s">
        <v>159</v>
      </c>
      <c r="V15" s="19" t="s">
        <v>211</v>
      </c>
      <c r="AB15" s="5" t="s">
        <v>151</v>
      </c>
      <c r="AC15" s="17" t="s">
        <v>9</v>
      </c>
      <c r="AD15" s="15">
        <v>30010331</v>
      </c>
      <c r="AE15" s="13" t="s">
        <v>13</v>
      </c>
      <c r="AF15" s="15">
        <v>30010331</v>
      </c>
      <c r="AG15" s="5" t="s">
        <v>152</v>
      </c>
      <c r="AL15" s="16">
        <v>43126</v>
      </c>
      <c r="AM15" s="5" t="s">
        <v>149</v>
      </c>
      <c r="AN15" s="13">
        <v>2017</v>
      </c>
      <c r="AO15" s="16">
        <v>43126</v>
      </c>
    </row>
    <row r="16" spans="1:41" s="6" customFormat="1" ht="51">
      <c r="A16" s="17" t="s">
        <v>146</v>
      </c>
      <c r="B16" s="5" t="s">
        <v>4</v>
      </c>
      <c r="C16" s="17">
        <v>2017</v>
      </c>
      <c r="D16" s="16" t="s">
        <v>196</v>
      </c>
      <c r="E16" s="15">
        <v>30010477</v>
      </c>
      <c r="F16" s="5" t="s">
        <v>147</v>
      </c>
      <c r="H16" s="11" t="s">
        <v>212</v>
      </c>
      <c r="I16" s="15">
        <v>30010477</v>
      </c>
      <c r="J16" s="15">
        <v>30010477</v>
      </c>
      <c r="K16" s="9" t="s">
        <v>180</v>
      </c>
      <c r="L16" s="9" t="s">
        <v>149</v>
      </c>
      <c r="M16" s="17" t="s">
        <v>152</v>
      </c>
      <c r="O16" s="18">
        <f>150.41+90.383</f>
        <v>240.793</v>
      </c>
      <c r="P16" s="18">
        <f>174.47+105.36</f>
        <v>279.83</v>
      </c>
      <c r="S16" s="17" t="s">
        <v>150</v>
      </c>
      <c r="U16" s="5" t="s">
        <v>159</v>
      </c>
      <c r="V16" s="19" t="s">
        <v>213</v>
      </c>
      <c r="AB16" s="5" t="s">
        <v>151</v>
      </c>
      <c r="AC16" s="17" t="s">
        <v>9</v>
      </c>
      <c r="AD16" s="15">
        <v>30010477</v>
      </c>
      <c r="AE16" s="13" t="s">
        <v>13</v>
      </c>
      <c r="AF16" s="15">
        <v>30010477</v>
      </c>
      <c r="AG16" s="5" t="s">
        <v>152</v>
      </c>
      <c r="AL16" s="16">
        <v>43126</v>
      </c>
      <c r="AM16" s="5" t="s">
        <v>149</v>
      </c>
      <c r="AN16" s="13">
        <v>2017</v>
      </c>
      <c r="AO16" s="16">
        <v>43126</v>
      </c>
    </row>
    <row r="17" spans="1:41" s="6" customFormat="1" ht="51">
      <c r="A17" s="17" t="s">
        <v>146</v>
      </c>
      <c r="B17" s="5" t="s">
        <v>4</v>
      </c>
      <c r="C17" s="17">
        <v>2017</v>
      </c>
      <c r="D17" s="16" t="s">
        <v>196</v>
      </c>
      <c r="E17" s="15">
        <v>30010464</v>
      </c>
      <c r="F17" s="5" t="s">
        <v>147</v>
      </c>
      <c r="H17" s="11" t="s">
        <v>214</v>
      </c>
      <c r="I17" s="15">
        <v>30010464</v>
      </c>
      <c r="J17" s="15">
        <v>30010464</v>
      </c>
      <c r="K17" s="9" t="s">
        <v>180</v>
      </c>
      <c r="L17" s="9" t="s">
        <v>149</v>
      </c>
      <c r="M17" s="17" t="s">
        <v>152</v>
      </c>
      <c r="O17" s="18">
        <f>226.12+119.58+204.84</f>
        <v>550.54</v>
      </c>
      <c r="P17" s="18">
        <f>262.3+138.71+237.62</f>
        <v>638.63</v>
      </c>
      <c r="S17" s="17" t="s">
        <v>150</v>
      </c>
      <c r="U17" s="5" t="s">
        <v>159</v>
      </c>
      <c r="V17" s="19" t="s">
        <v>215</v>
      </c>
      <c r="AB17" s="5" t="s">
        <v>151</v>
      </c>
      <c r="AC17" s="17" t="s">
        <v>9</v>
      </c>
      <c r="AD17" s="15">
        <v>30010464</v>
      </c>
      <c r="AE17" s="13" t="s">
        <v>13</v>
      </c>
      <c r="AF17" s="15">
        <v>30010464</v>
      </c>
      <c r="AG17" s="5" t="s">
        <v>152</v>
      </c>
      <c r="AL17" s="16">
        <v>43126</v>
      </c>
      <c r="AM17" s="5" t="s">
        <v>149</v>
      </c>
      <c r="AN17" s="13">
        <v>2017</v>
      </c>
      <c r="AO17" s="16">
        <v>43126</v>
      </c>
    </row>
    <row r="18" spans="1:41" s="6" customFormat="1" ht="51">
      <c r="A18" s="17" t="s">
        <v>146</v>
      </c>
      <c r="B18" s="5" t="s">
        <v>4</v>
      </c>
      <c r="C18" s="17">
        <v>2017</v>
      </c>
      <c r="D18" s="16" t="s">
        <v>196</v>
      </c>
      <c r="E18" s="15">
        <v>30010189</v>
      </c>
      <c r="F18" s="5" t="s">
        <v>147</v>
      </c>
      <c r="H18" s="11" t="s">
        <v>179</v>
      </c>
      <c r="I18" s="15">
        <v>30010189</v>
      </c>
      <c r="J18" s="15">
        <v>30010189</v>
      </c>
      <c r="K18" s="9" t="s">
        <v>169</v>
      </c>
      <c r="L18" s="9" t="s">
        <v>149</v>
      </c>
      <c r="M18" s="17" t="s">
        <v>152</v>
      </c>
      <c r="O18" s="18">
        <v>267.68</v>
      </c>
      <c r="P18" s="18">
        <v>310.52</v>
      </c>
      <c r="S18" s="17" t="s">
        <v>150</v>
      </c>
      <c r="U18" s="5" t="s">
        <v>159</v>
      </c>
      <c r="V18" s="19" t="s">
        <v>216</v>
      </c>
      <c r="AB18" s="5" t="s">
        <v>151</v>
      </c>
      <c r="AC18" s="17" t="s">
        <v>9</v>
      </c>
      <c r="AD18" s="15">
        <v>30010189</v>
      </c>
      <c r="AE18" s="13" t="s">
        <v>13</v>
      </c>
      <c r="AF18" s="15">
        <v>30010189</v>
      </c>
      <c r="AG18" s="5" t="s">
        <v>152</v>
      </c>
      <c r="AL18" s="16">
        <v>43126</v>
      </c>
      <c r="AM18" s="5" t="s">
        <v>149</v>
      </c>
      <c r="AN18" s="13">
        <v>2017</v>
      </c>
      <c r="AO18" s="16">
        <v>43126</v>
      </c>
    </row>
    <row r="19" spans="1:41" s="6" customFormat="1" ht="51">
      <c r="A19" s="17" t="s">
        <v>146</v>
      </c>
      <c r="B19" s="5" t="s">
        <v>4</v>
      </c>
      <c r="C19" s="17">
        <v>2017</v>
      </c>
      <c r="D19" s="16" t="s">
        <v>196</v>
      </c>
      <c r="E19" s="15">
        <v>30010187</v>
      </c>
      <c r="F19" s="5" t="s">
        <v>147</v>
      </c>
      <c r="H19" s="11" t="s">
        <v>217</v>
      </c>
      <c r="I19" s="15">
        <v>30010187</v>
      </c>
      <c r="J19" s="15">
        <v>30010187</v>
      </c>
      <c r="K19" s="9" t="s">
        <v>169</v>
      </c>
      <c r="L19" s="9" t="s">
        <v>149</v>
      </c>
      <c r="M19" s="17" t="s">
        <v>152</v>
      </c>
      <c r="O19" s="18">
        <v>146</v>
      </c>
      <c r="P19" s="18">
        <v>146</v>
      </c>
      <c r="S19" s="17" t="s">
        <v>150</v>
      </c>
      <c r="U19" s="5" t="s">
        <v>159</v>
      </c>
      <c r="V19" s="19" t="s">
        <v>218</v>
      </c>
      <c r="AB19" s="5" t="s">
        <v>151</v>
      </c>
      <c r="AC19" s="17" t="s">
        <v>9</v>
      </c>
      <c r="AD19" s="15">
        <v>30010187</v>
      </c>
      <c r="AE19" s="13" t="s">
        <v>13</v>
      </c>
      <c r="AF19" s="15">
        <v>30010187</v>
      </c>
      <c r="AG19" s="5" t="s">
        <v>152</v>
      </c>
      <c r="AL19" s="16">
        <v>43126</v>
      </c>
      <c r="AM19" s="5" t="s">
        <v>149</v>
      </c>
      <c r="AN19" s="13">
        <v>2017</v>
      </c>
      <c r="AO19" s="16">
        <v>43126</v>
      </c>
    </row>
    <row r="20" spans="1:41" s="6" customFormat="1" ht="51">
      <c r="A20" s="17" t="s">
        <v>146</v>
      </c>
      <c r="B20" s="5" t="s">
        <v>4</v>
      </c>
      <c r="C20" s="17">
        <v>2017</v>
      </c>
      <c r="D20" s="16" t="s">
        <v>196</v>
      </c>
      <c r="E20" s="15">
        <v>3009870</v>
      </c>
      <c r="F20" s="5" t="s">
        <v>147</v>
      </c>
      <c r="H20" s="11" t="s">
        <v>217</v>
      </c>
      <c r="I20" s="15">
        <v>3009870</v>
      </c>
      <c r="J20" s="15">
        <v>3009870</v>
      </c>
      <c r="K20" s="9" t="s">
        <v>169</v>
      </c>
      <c r="L20" s="9" t="s">
        <v>149</v>
      </c>
      <c r="M20" s="17" t="s">
        <v>152</v>
      </c>
      <c r="O20" s="18">
        <f>202+146</f>
        <v>348</v>
      </c>
      <c r="P20" s="18">
        <v>348</v>
      </c>
      <c r="S20" s="17" t="s">
        <v>150</v>
      </c>
      <c r="U20" s="5" t="s">
        <v>159</v>
      </c>
      <c r="V20" s="19" t="s">
        <v>219</v>
      </c>
      <c r="AB20" s="5" t="s">
        <v>151</v>
      </c>
      <c r="AC20" s="17" t="s">
        <v>9</v>
      </c>
      <c r="AD20" s="15">
        <v>3009870</v>
      </c>
      <c r="AE20" s="13" t="s">
        <v>13</v>
      </c>
      <c r="AF20" s="15">
        <v>3009870</v>
      </c>
      <c r="AG20" s="5" t="s">
        <v>152</v>
      </c>
      <c r="AL20" s="16">
        <v>43126</v>
      </c>
      <c r="AM20" s="5" t="s">
        <v>149</v>
      </c>
      <c r="AN20" s="13">
        <v>2017</v>
      </c>
      <c r="AO20" s="16">
        <v>43126</v>
      </c>
    </row>
    <row r="21" spans="1:41" s="6" customFormat="1" ht="51">
      <c r="A21" s="17" t="s">
        <v>146</v>
      </c>
      <c r="B21" s="5" t="s">
        <v>4</v>
      </c>
      <c r="C21" s="17">
        <v>2017</v>
      </c>
      <c r="D21" s="16" t="s">
        <v>196</v>
      </c>
      <c r="E21" s="15">
        <v>30010479</v>
      </c>
      <c r="F21" s="5" t="s">
        <v>147</v>
      </c>
      <c r="H21" s="11" t="s">
        <v>220</v>
      </c>
      <c r="I21" s="15">
        <v>30010479</v>
      </c>
      <c r="J21" s="15">
        <v>30010479</v>
      </c>
      <c r="K21" s="9" t="s">
        <v>180</v>
      </c>
      <c r="L21" s="9" t="s">
        <v>149</v>
      </c>
      <c r="M21" s="17" t="s">
        <v>152</v>
      </c>
      <c r="O21" s="18">
        <v>98.58</v>
      </c>
      <c r="P21" s="18">
        <v>114.35</v>
      </c>
      <c r="S21" s="17" t="s">
        <v>150</v>
      </c>
      <c r="U21" s="5" t="s">
        <v>159</v>
      </c>
      <c r="V21" s="19" t="s">
        <v>221</v>
      </c>
      <c r="AB21" s="5" t="s">
        <v>151</v>
      </c>
      <c r="AC21" s="17" t="s">
        <v>9</v>
      </c>
      <c r="AD21" s="15">
        <v>30010479</v>
      </c>
      <c r="AE21" s="13" t="s">
        <v>13</v>
      </c>
      <c r="AF21" s="15">
        <v>30010479</v>
      </c>
      <c r="AG21" s="5" t="s">
        <v>152</v>
      </c>
      <c r="AL21" s="16">
        <v>43126</v>
      </c>
      <c r="AM21" s="5" t="s">
        <v>149</v>
      </c>
      <c r="AN21" s="13">
        <v>2017</v>
      </c>
      <c r="AO21" s="16">
        <v>43126</v>
      </c>
    </row>
    <row r="22" spans="1:41" s="6" customFormat="1" ht="51">
      <c r="A22" s="17" t="s">
        <v>146</v>
      </c>
      <c r="B22" s="5" t="s">
        <v>1</v>
      </c>
      <c r="C22" s="17">
        <v>2017</v>
      </c>
      <c r="D22" s="16" t="s">
        <v>196</v>
      </c>
      <c r="E22" s="15">
        <v>30010328</v>
      </c>
      <c r="F22" s="5" t="s">
        <v>147</v>
      </c>
      <c r="H22" s="11" t="s">
        <v>222</v>
      </c>
      <c r="I22" s="15">
        <v>30010328</v>
      </c>
      <c r="J22" s="15">
        <v>30010328</v>
      </c>
      <c r="K22" s="9" t="s">
        <v>180</v>
      </c>
      <c r="L22" s="9" t="s">
        <v>149</v>
      </c>
      <c r="M22" s="17" t="s">
        <v>152</v>
      </c>
      <c r="O22" s="18">
        <v>511.76</v>
      </c>
      <c r="P22" s="18">
        <v>554.2</v>
      </c>
      <c r="S22" s="17" t="s">
        <v>150</v>
      </c>
      <c r="U22" s="5" t="s">
        <v>159</v>
      </c>
      <c r="V22" s="19" t="s">
        <v>223</v>
      </c>
      <c r="AB22" s="5" t="s">
        <v>151</v>
      </c>
      <c r="AC22" s="17" t="s">
        <v>9</v>
      </c>
      <c r="AD22" s="15">
        <v>30010328</v>
      </c>
      <c r="AE22" s="13" t="s">
        <v>13</v>
      </c>
      <c r="AF22" s="15">
        <v>30010328</v>
      </c>
      <c r="AG22" s="5" t="s">
        <v>152</v>
      </c>
      <c r="AL22" s="16">
        <v>43126</v>
      </c>
      <c r="AM22" s="5" t="s">
        <v>149</v>
      </c>
      <c r="AN22" s="13">
        <v>2017</v>
      </c>
      <c r="AO22" s="16">
        <v>43126</v>
      </c>
    </row>
    <row r="23" spans="1:41" s="6" customFormat="1" ht="51">
      <c r="A23" s="17" t="s">
        <v>146</v>
      </c>
      <c r="B23" s="5" t="s">
        <v>4</v>
      </c>
      <c r="C23" s="17">
        <v>2017</v>
      </c>
      <c r="D23" s="16" t="s">
        <v>196</v>
      </c>
      <c r="E23" s="15">
        <v>30010497</v>
      </c>
      <c r="F23" s="5" t="s">
        <v>147</v>
      </c>
      <c r="H23" s="11" t="s">
        <v>179</v>
      </c>
      <c r="I23" s="15">
        <v>30010497</v>
      </c>
      <c r="J23" s="15">
        <v>30010497</v>
      </c>
      <c r="K23" s="9" t="s">
        <v>153</v>
      </c>
      <c r="L23" s="9" t="s">
        <v>149</v>
      </c>
      <c r="M23" s="17" t="s">
        <v>152</v>
      </c>
      <c r="O23" s="18">
        <f>206.58+206.58</f>
        <v>413.16</v>
      </c>
      <c r="P23" s="18">
        <f>239.64+239.64</f>
        <v>479.28</v>
      </c>
      <c r="S23" s="17" t="s">
        <v>150</v>
      </c>
      <c r="U23" s="5" t="s">
        <v>159</v>
      </c>
      <c r="V23" s="19" t="s">
        <v>224</v>
      </c>
      <c r="AB23" s="5" t="s">
        <v>151</v>
      </c>
      <c r="AC23" s="17" t="s">
        <v>9</v>
      </c>
      <c r="AD23" s="15">
        <v>30010497</v>
      </c>
      <c r="AE23" s="13" t="s">
        <v>13</v>
      </c>
      <c r="AF23" s="15">
        <v>30010497</v>
      </c>
      <c r="AG23" s="5" t="s">
        <v>152</v>
      </c>
      <c r="AL23" s="16">
        <v>43126</v>
      </c>
      <c r="AM23" s="5" t="s">
        <v>149</v>
      </c>
      <c r="AN23" s="13">
        <v>2017</v>
      </c>
      <c r="AO23" s="16">
        <v>43126</v>
      </c>
    </row>
    <row r="24" spans="1:41" s="6" customFormat="1" ht="51">
      <c r="A24" s="17" t="s">
        <v>146</v>
      </c>
      <c r="B24" s="5" t="s">
        <v>1</v>
      </c>
      <c r="C24" s="17">
        <v>2017</v>
      </c>
      <c r="D24" s="16" t="s">
        <v>196</v>
      </c>
      <c r="E24" s="15">
        <v>30010311</v>
      </c>
      <c r="F24" s="5" t="s">
        <v>147</v>
      </c>
      <c r="H24" s="11" t="s">
        <v>225</v>
      </c>
      <c r="I24" s="15">
        <v>30010311</v>
      </c>
      <c r="J24" s="15">
        <v>30010311</v>
      </c>
      <c r="K24" s="9" t="s">
        <v>180</v>
      </c>
      <c r="L24" s="9" t="s">
        <v>149</v>
      </c>
      <c r="M24" s="17" t="s">
        <v>152</v>
      </c>
      <c r="O24" s="18">
        <f>1416.11-10.4</f>
        <v>1405.7099999999998</v>
      </c>
      <c r="P24" s="18">
        <v>1482.1</v>
      </c>
      <c r="S24" s="17" t="s">
        <v>150</v>
      </c>
      <c r="U24" s="5" t="s">
        <v>159</v>
      </c>
      <c r="V24" s="19" t="s">
        <v>226</v>
      </c>
      <c r="AB24" s="5" t="s">
        <v>151</v>
      </c>
      <c r="AC24" s="17" t="s">
        <v>9</v>
      </c>
      <c r="AD24" s="15">
        <v>30010311</v>
      </c>
      <c r="AE24" s="13" t="s">
        <v>13</v>
      </c>
      <c r="AF24" s="15">
        <v>30010311</v>
      </c>
      <c r="AG24" s="5" t="s">
        <v>152</v>
      </c>
      <c r="AL24" s="16">
        <v>43126</v>
      </c>
      <c r="AM24" s="5" t="s">
        <v>149</v>
      </c>
      <c r="AN24" s="13">
        <v>2017</v>
      </c>
      <c r="AO24" s="16">
        <v>43126</v>
      </c>
    </row>
    <row r="25" spans="1:41" s="6" customFormat="1" ht="51">
      <c r="A25" s="17" t="s">
        <v>146</v>
      </c>
      <c r="B25" s="5" t="s">
        <v>1</v>
      </c>
      <c r="C25" s="17">
        <v>2017</v>
      </c>
      <c r="D25" s="16" t="s">
        <v>196</v>
      </c>
      <c r="E25" s="15">
        <v>30010223</v>
      </c>
      <c r="F25" s="5" t="s">
        <v>147</v>
      </c>
      <c r="H25" s="11" t="s">
        <v>227</v>
      </c>
      <c r="I25" s="15">
        <v>30010223</v>
      </c>
      <c r="J25" s="15">
        <v>30010223</v>
      </c>
      <c r="K25" s="9" t="s">
        <v>149</v>
      </c>
      <c r="L25" s="9" t="s">
        <v>149</v>
      </c>
      <c r="M25" s="17" t="s">
        <v>152</v>
      </c>
      <c r="O25" s="18">
        <v>255</v>
      </c>
      <c r="P25" s="18">
        <v>295.8</v>
      </c>
      <c r="S25" s="17" t="s">
        <v>150</v>
      </c>
      <c r="U25" s="5" t="s">
        <v>159</v>
      </c>
      <c r="V25" s="19" t="s">
        <v>228</v>
      </c>
      <c r="AB25" s="5" t="s">
        <v>151</v>
      </c>
      <c r="AC25" s="17" t="s">
        <v>9</v>
      </c>
      <c r="AD25" s="15">
        <v>30010223</v>
      </c>
      <c r="AE25" s="13" t="s">
        <v>13</v>
      </c>
      <c r="AF25" s="15">
        <v>30010223</v>
      </c>
      <c r="AG25" s="5" t="s">
        <v>152</v>
      </c>
      <c r="AL25" s="16">
        <v>43126</v>
      </c>
      <c r="AM25" s="5" t="s">
        <v>149</v>
      </c>
      <c r="AN25" s="13">
        <v>2017</v>
      </c>
      <c r="AO25" s="16">
        <v>43126</v>
      </c>
    </row>
    <row r="26" spans="1:41" s="6" customFormat="1" ht="51">
      <c r="A26" s="17" t="s">
        <v>146</v>
      </c>
      <c r="B26" s="5" t="s">
        <v>1</v>
      </c>
      <c r="C26" s="17">
        <v>2017</v>
      </c>
      <c r="D26" s="16" t="s">
        <v>196</v>
      </c>
      <c r="E26" s="15">
        <v>30010299</v>
      </c>
      <c r="F26" s="5" t="s">
        <v>147</v>
      </c>
      <c r="H26" s="11" t="s">
        <v>229</v>
      </c>
      <c r="I26" s="15">
        <v>30010299</v>
      </c>
      <c r="J26" s="15">
        <v>30010299</v>
      </c>
      <c r="K26" s="9" t="s">
        <v>149</v>
      </c>
      <c r="L26" s="9" t="s">
        <v>149</v>
      </c>
      <c r="M26" s="17" t="s">
        <v>152</v>
      </c>
      <c r="O26" s="18">
        <v>1290</v>
      </c>
      <c r="P26" s="18">
        <v>1496.4</v>
      </c>
      <c r="S26" s="17" t="s">
        <v>150</v>
      </c>
      <c r="U26" s="5" t="s">
        <v>159</v>
      </c>
      <c r="V26" s="19" t="s">
        <v>230</v>
      </c>
      <c r="AB26" s="5" t="s">
        <v>151</v>
      </c>
      <c r="AC26" s="17" t="s">
        <v>9</v>
      </c>
      <c r="AD26" s="15">
        <v>30010299</v>
      </c>
      <c r="AE26" s="13" t="s">
        <v>13</v>
      </c>
      <c r="AF26" s="15">
        <v>30010299</v>
      </c>
      <c r="AG26" s="5" t="s">
        <v>152</v>
      </c>
      <c r="AL26" s="16">
        <v>43126</v>
      </c>
      <c r="AM26" s="5" t="s">
        <v>149</v>
      </c>
      <c r="AN26" s="13">
        <v>2017</v>
      </c>
      <c r="AO26" s="16">
        <v>43126</v>
      </c>
    </row>
    <row r="27" spans="1:41" s="6" customFormat="1" ht="51">
      <c r="A27" s="17" t="s">
        <v>146</v>
      </c>
      <c r="B27" s="5" t="s">
        <v>1</v>
      </c>
      <c r="C27" s="17">
        <v>2017</v>
      </c>
      <c r="D27" s="16" t="s">
        <v>196</v>
      </c>
      <c r="E27" s="15">
        <v>30010287</v>
      </c>
      <c r="F27" s="5" t="s">
        <v>147</v>
      </c>
      <c r="H27" s="11" t="s">
        <v>231</v>
      </c>
      <c r="I27" s="15">
        <v>30010287</v>
      </c>
      <c r="J27" s="15">
        <v>30010287</v>
      </c>
      <c r="K27" s="9" t="s">
        <v>149</v>
      </c>
      <c r="L27" s="9" t="s">
        <v>149</v>
      </c>
      <c r="M27" s="17" t="s">
        <v>152</v>
      </c>
      <c r="O27" s="18">
        <v>1070</v>
      </c>
      <c r="P27" s="18">
        <v>1242</v>
      </c>
      <c r="S27" s="17" t="s">
        <v>150</v>
      </c>
      <c r="U27" s="5" t="s">
        <v>159</v>
      </c>
      <c r="V27" s="19" t="s">
        <v>232</v>
      </c>
      <c r="AB27" s="5" t="s">
        <v>151</v>
      </c>
      <c r="AC27" s="17" t="s">
        <v>9</v>
      </c>
      <c r="AD27" s="15">
        <v>30010287</v>
      </c>
      <c r="AE27" s="13" t="s">
        <v>13</v>
      </c>
      <c r="AF27" s="15">
        <v>30010287</v>
      </c>
      <c r="AG27" s="5" t="s">
        <v>152</v>
      </c>
      <c r="AL27" s="16">
        <v>43126</v>
      </c>
      <c r="AM27" s="5" t="s">
        <v>149</v>
      </c>
      <c r="AN27" s="13">
        <v>2017</v>
      </c>
      <c r="AO27" s="16">
        <v>43126</v>
      </c>
    </row>
    <row r="28" spans="1:41" s="6" customFormat="1" ht="51">
      <c r="A28" s="17" t="s">
        <v>146</v>
      </c>
      <c r="B28" s="5" t="s">
        <v>1</v>
      </c>
      <c r="C28" s="17">
        <v>2017</v>
      </c>
      <c r="D28" s="16" t="s">
        <v>196</v>
      </c>
      <c r="E28" s="15">
        <v>30010307</v>
      </c>
      <c r="F28" s="5" t="s">
        <v>147</v>
      </c>
      <c r="H28" s="11" t="s">
        <v>233</v>
      </c>
      <c r="I28" s="15">
        <v>30010307</v>
      </c>
      <c r="J28" s="15">
        <v>30010307</v>
      </c>
      <c r="K28" s="9" t="s">
        <v>149</v>
      </c>
      <c r="L28" s="9" t="s">
        <v>149</v>
      </c>
      <c r="M28" s="17" t="s">
        <v>152</v>
      </c>
      <c r="O28" s="18">
        <v>1005</v>
      </c>
      <c r="P28" s="18">
        <v>1165.8</v>
      </c>
      <c r="S28" s="17" t="s">
        <v>150</v>
      </c>
      <c r="U28" s="5" t="s">
        <v>159</v>
      </c>
      <c r="V28" s="19" t="s">
        <v>234</v>
      </c>
      <c r="AB28" s="5" t="s">
        <v>151</v>
      </c>
      <c r="AC28" s="17" t="s">
        <v>9</v>
      </c>
      <c r="AD28" s="15">
        <v>30010307</v>
      </c>
      <c r="AE28" s="13" t="s">
        <v>13</v>
      </c>
      <c r="AF28" s="15">
        <v>30010307</v>
      </c>
      <c r="AG28" s="5" t="s">
        <v>152</v>
      </c>
      <c r="AL28" s="16">
        <v>43126</v>
      </c>
      <c r="AM28" s="5" t="s">
        <v>149</v>
      </c>
      <c r="AN28" s="13">
        <v>2017</v>
      </c>
      <c r="AO28" s="16">
        <v>43126</v>
      </c>
    </row>
    <row r="29" spans="1:41" s="6" customFormat="1" ht="51">
      <c r="A29" s="17" t="s">
        <v>146</v>
      </c>
      <c r="B29" s="5" t="s">
        <v>1</v>
      </c>
      <c r="C29" s="17">
        <v>2017</v>
      </c>
      <c r="D29" s="16" t="s">
        <v>196</v>
      </c>
      <c r="E29" s="15">
        <v>30010289</v>
      </c>
      <c r="F29" s="5" t="s">
        <v>147</v>
      </c>
      <c r="H29" s="11" t="s">
        <v>235</v>
      </c>
      <c r="I29" s="15">
        <v>30010289</v>
      </c>
      <c r="J29" s="15">
        <v>30010289</v>
      </c>
      <c r="K29" s="9" t="s">
        <v>149</v>
      </c>
      <c r="L29" s="9" t="s">
        <v>149</v>
      </c>
      <c r="M29" s="17" t="s">
        <v>152</v>
      </c>
      <c r="O29" s="18">
        <v>217.5</v>
      </c>
      <c r="P29" s="18">
        <v>253</v>
      </c>
      <c r="S29" s="17" t="s">
        <v>150</v>
      </c>
      <c r="U29" s="5" t="s">
        <v>159</v>
      </c>
      <c r="V29" s="19" t="s">
        <v>236</v>
      </c>
      <c r="AB29" s="5" t="s">
        <v>151</v>
      </c>
      <c r="AC29" s="17" t="s">
        <v>9</v>
      </c>
      <c r="AD29" s="15">
        <v>30010289</v>
      </c>
      <c r="AE29" s="13" t="s">
        <v>13</v>
      </c>
      <c r="AF29" s="15">
        <v>30010289</v>
      </c>
      <c r="AG29" s="5" t="s">
        <v>152</v>
      </c>
      <c r="AL29" s="16">
        <v>43126</v>
      </c>
      <c r="AM29" s="5" t="s">
        <v>149</v>
      </c>
      <c r="AN29" s="13">
        <v>2017</v>
      </c>
      <c r="AO29" s="16">
        <v>43126</v>
      </c>
    </row>
    <row r="30" spans="1:41" s="6" customFormat="1" ht="51">
      <c r="A30" s="17" t="s">
        <v>146</v>
      </c>
      <c r="B30" s="5" t="s">
        <v>1</v>
      </c>
      <c r="C30" s="17">
        <v>2017</v>
      </c>
      <c r="D30" s="16" t="s">
        <v>196</v>
      </c>
      <c r="E30" s="15">
        <v>30010320</v>
      </c>
      <c r="F30" s="5" t="s">
        <v>147</v>
      </c>
      <c r="H30" s="11" t="s">
        <v>237</v>
      </c>
      <c r="I30" s="15">
        <v>30010320</v>
      </c>
      <c r="J30" s="15">
        <v>30010320</v>
      </c>
      <c r="K30" s="9" t="s">
        <v>149</v>
      </c>
      <c r="L30" s="9" t="s">
        <v>149</v>
      </c>
      <c r="M30" s="17" t="s">
        <v>152</v>
      </c>
      <c r="O30" s="18">
        <v>550</v>
      </c>
      <c r="P30" s="18">
        <v>550</v>
      </c>
      <c r="S30" s="17" t="s">
        <v>150</v>
      </c>
      <c r="U30" s="5" t="s">
        <v>159</v>
      </c>
      <c r="V30" s="19" t="s">
        <v>238</v>
      </c>
      <c r="AB30" s="5" t="s">
        <v>151</v>
      </c>
      <c r="AC30" s="17" t="s">
        <v>9</v>
      </c>
      <c r="AD30" s="15">
        <v>30010320</v>
      </c>
      <c r="AE30" s="13" t="s">
        <v>13</v>
      </c>
      <c r="AF30" s="15">
        <v>30010320</v>
      </c>
      <c r="AG30" s="5" t="s">
        <v>152</v>
      </c>
      <c r="AL30" s="16">
        <v>43126</v>
      </c>
      <c r="AM30" s="5" t="s">
        <v>149</v>
      </c>
      <c r="AN30" s="13">
        <v>2017</v>
      </c>
      <c r="AO30" s="16">
        <v>43126</v>
      </c>
    </row>
    <row r="31" spans="1:41" s="6" customFormat="1" ht="51">
      <c r="A31" s="17" t="s">
        <v>146</v>
      </c>
      <c r="B31" s="5" t="s">
        <v>4</v>
      </c>
      <c r="C31" s="17">
        <v>2017</v>
      </c>
      <c r="D31" s="16" t="s">
        <v>196</v>
      </c>
      <c r="E31" s="15">
        <v>30010300</v>
      </c>
      <c r="F31" s="5" t="s">
        <v>147</v>
      </c>
      <c r="H31" s="11" t="s">
        <v>179</v>
      </c>
      <c r="I31" s="15">
        <v>30010300</v>
      </c>
      <c r="J31" s="15">
        <v>30010300</v>
      </c>
      <c r="K31" s="9" t="s">
        <v>170</v>
      </c>
      <c r="L31" s="9" t="s">
        <v>149</v>
      </c>
      <c r="M31" s="17" t="s">
        <v>152</v>
      </c>
      <c r="O31" s="18">
        <v>247.92</v>
      </c>
      <c r="P31" s="18">
        <v>287.59</v>
      </c>
      <c r="S31" s="17" t="s">
        <v>150</v>
      </c>
      <c r="U31" s="5" t="s">
        <v>159</v>
      </c>
      <c r="V31" s="19" t="s">
        <v>239</v>
      </c>
      <c r="AB31" s="5" t="s">
        <v>151</v>
      </c>
      <c r="AC31" s="17" t="s">
        <v>9</v>
      </c>
      <c r="AD31" s="15">
        <v>30010300</v>
      </c>
      <c r="AE31" s="13" t="s">
        <v>13</v>
      </c>
      <c r="AF31" s="15">
        <v>30010300</v>
      </c>
      <c r="AG31" s="5" t="s">
        <v>152</v>
      </c>
      <c r="AL31" s="16">
        <v>43126</v>
      </c>
      <c r="AM31" s="5" t="s">
        <v>149</v>
      </c>
      <c r="AN31" s="13">
        <v>2017</v>
      </c>
      <c r="AO31" s="16">
        <v>43126</v>
      </c>
    </row>
    <row r="32" spans="1:41" s="6" customFormat="1" ht="51">
      <c r="A32" s="17" t="s">
        <v>146</v>
      </c>
      <c r="B32" s="5" t="s">
        <v>4</v>
      </c>
      <c r="C32" s="17">
        <v>2017</v>
      </c>
      <c r="D32" s="16" t="s">
        <v>196</v>
      </c>
      <c r="E32" s="15">
        <v>30010217</v>
      </c>
      <c r="F32" s="5" t="s">
        <v>147</v>
      </c>
      <c r="H32" s="11" t="s">
        <v>220</v>
      </c>
      <c r="I32" s="15">
        <v>30010217</v>
      </c>
      <c r="J32" s="15">
        <v>30010217</v>
      </c>
      <c r="K32" s="9" t="s">
        <v>180</v>
      </c>
      <c r="L32" s="9" t="s">
        <v>149</v>
      </c>
      <c r="M32" s="17" t="s">
        <v>152</v>
      </c>
      <c r="O32" s="18">
        <v>166</v>
      </c>
      <c r="P32" s="18">
        <v>166</v>
      </c>
      <c r="S32" s="17" t="s">
        <v>150</v>
      </c>
      <c r="U32" s="5" t="s">
        <v>159</v>
      </c>
      <c r="V32" s="19" t="s">
        <v>240</v>
      </c>
      <c r="AB32" s="5" t="s">
        <v>151</v>
      </c>
      <c r="AC32" s="17" t="s">
        <v>9</v>
      </c>
      <c r="AD32" s="15">
        <v>30010217</v>
      </c>
      <c r="AE32" s="13" t="s">
        <v>13</v>
      </c>
      <c r="AF32" s="15">
        <v>30010217</v>
      </c>
      <c r="AG32" s="5" t="s">
        <v>152</v>
      </c>
      <c r="AL32" s="16">
        <v>43126</v>
      </c>
      <c r="AM32" s="5" t="s">
        <v>149</v>
      </c>
      <c r="AN32" s="13">
        <v>2017</v>
      </c>
      <c r="AO32" s="16">
        <v>43126</v>
      </c>
    </row>
    <row r="33" spans="1:41" s="6" customFormat="1" ht="51">
      <c r="A33" s="17" t="s">
        <v>146</v>
      </c>
      <c r="B33" s="5" t="s">
        <v>4</v>
      </c>
      <c r="C33" s="17">
        <v>2017</v>
      </c>
      <c r="D33" s="16" t="s">
        <v>196</v>
      </c>
      <c r="E33" s="15">
        <v>30010316</v>
      </c>
      <c r="F33" s="5" t="s">
        <v>147</v>
      </c>
      <c r="H33" s="11" t="s">
        <v>241</v>
      </c>
      <c r="I33" s="15">
        <v>30010316</v>
      </c>
      <c r="J33" s="15">
        <v>30010316</v>
      </c>
      <c r="K33" s="9" t="s">
        <v>180</v>
      </c>
      <c r="L33" s="9" t="s">
        <v>149</v>
      </c>
      <c r="M33" s="17" t="s">
        <v>152</v>
      </c>
      <c r="O33" s="18">
        <f>325+420</f>
        <v>745</v>
      </c>
      <c r="P33" s="18">
        <f>377+487.2</f>
        <v>864.2</v>
      </c>
      <c r="S33" s="17" t="s">
        <v>150</v>
      </c>
      <c r="U33" s="5" t="s">
        <v>159</v>
      </c>
      <c r="V33" s="19" t="s">
        <v>242</v>
      </c>
      <c r="AB33" s="5" t="s">
        <v>151</v>
      </c>
      <c r="AC33" s="17" t="s">
        <v>9</v>
      </c>
      <c r="AD33" s="15">
        <v>30010316</v>
      </c>
      <c r="AE33" s="13" t="s">
        <v>13</v>
      </c>
      <c r="AF33" s="15">
        <v>30010316</v>
      </c>
      <c r="AG33" s="5" t="s">
        <v>152</v>
      </c>
      <c r="AL33" s="16">
        <v>43126</v>
      </c>
      <c r="AM33" s="5" t="s">
        <v>149</v>
      </c>
      <c r="AN33" s="13">
        <v>2017</v>
      </c>
      <c r="AO33" s="16">
        <v>43126</v>
      </c>
    </row>
    <row r="34" spans="1:41" s="6" customFormat="1" ht="51">
      <c r="A34" s="17" t="s">
        <v>146</v>
      </c>
      <c r="B34" s="5" t="s">
        <v>1</v>
      </c>
      <c r="C34" s="17">
        <v>2017</v>
      </c>
      <c r="D34" s="16" t="s">
        <v>196</v>
      </c>
      <c r="E34" s="15">
        <v>30010330</v>
      </c>
      <c r="F34" s="5" t="s">
        <v>147</v>
      </c>
      <c r="H34" s="11" t="s">
        <v>243</v>
      </c>
      <c r="I34" s="15">
        <v>30010330</v>
      </c>
      <c r="J34" s="15">
        <v>30010330</v>
      </c>
      <c r="K34" s="9" t="s">
        <v>180</v>
      </c>
      <c r="L34" s="9" t="s">
        <v>149</v>
      </c>
      <c r="M34" s="17" t="s">
        <v>152</v>
      </c>
      <c r="O34" s="18">
        <f>1175.02-61.4</f>
        <v>1113.62</v>
      </c>
      <c r="P34" s="18">
        <v>1167.7</v>
      </c>
      <c r="S34" s="17" t="s">
        <v>150</v>
      </c>
      <c r="U34" s="5" t="s">
        <v>159</v>
      </c>
      <c r="V34" s="19" t="s">
        <v>244</v>
      </c>
      <c r="AB34" s="5" t="s">
        <v>151</v>
      </c>
      <c r="AC34" s="17" t="s">
        <v>9</v>
      </c>
      <c r="AD34" s="15">
        <v>30010330</v>
      </c>
      <c r="AE34" s="13" t="s">
        <v>13</v>
      </c>
      <c r="AF34" s="15">
        <v>30010330</v>
      </c>
      <c r="AG34" s="5" t="s">
        <v>152</v>
      </c>
      <c r="AL34" s="16">
        <v>43126</v>
      </c>
      <c r="AM34" s="5" t="s">
        <v>149</v>
      </c>
      <c r="AN34" s="13">
        <v>2017</v>
      </c>
      <c r="AO34" s="16">
        <v>43126</v>
      </c>
    </row>
    <row r="35" spans="1:41" s="6" customFormat="1" ht="51">
      <c r="A35" s="17" t="s">
        <v>146</v>
      </c>
      <c r="B35" s="5" t="s">
        <v>4</v>
      </c>
      <c r="C35" s="17">
        <v>2017</v>
      </c>
      <c r="D35" s="16" t="s">
        <v>196</v>
      </c>
      <c r="E35" s="15">
        <v>30010227</v>
      </c>
      <c r="F35" s="5" t="s">
        <v>147</v>
      </c>
      <c r="H35" s="11" t="s">
        <v>245</v>
      </c>
      <c r="I35" s="15">
        <v>30010227</v>
      </c>
      <c r="J35" s="15">
        <v>30010227</v>
      </c>
      <c r="K35" s="9" t="s">
        <v>180</v>
      </c>
      <c r="L35" s="9" t="s">
        <v>149</v>
      </c>
      <c r="M35" s="17" t="s">
        <v>152</v>
      </c>
      <c r="O35" s="18">
        <v>166</v>
      </c>
      <c r="P35" s="18">
        <f>150+16</f>
        <v>166</v>
      </c>
      <c r="S35" s="17" t="s">
        <v>150</v>
      </c>
      <c r="U35" s="5" t="s">
        <v>159</v>
      </c>
      <c r="V35" s="19" t="s">
        <v>246</v>
      </c>
      <c r="AB35" s="5" t="s">
        <v>151</v>
      </c>
      <c r="AC35" s="17" t="s">
        <v>9</v>
      </c>
      <c r="AD35" s="15">
        <v>30010227</v>
      </c>
      <c r="AE35" s="13" t="s">
        <v>13</v>
      </c>
      <c r="AF35" s="15">
        <v>30010227</v>
      </c>
      <c r="AG35" s="5" t="s">
        <v>152</v>
      </c>
      <c r="AL35" s="16">
        <v>43126</v>
      </c>
      <c r="AM35" s="5" t="s">
        <v>149</v>
      </c>
      <c r="AN35" s="13">
        <v>2017</v>
      </c>
      <c r="AO35" s="16">
        <v>43126</v>
      </c>
    </row>
    <row r="36" spans="1:41" s="6" customFormat="1" ht="51">
      <c r="A36" s="17" t="s">
        <v>146</v>
      </c>
      <c r="B36" s="5" t="s">
        <v>1</v>
      </c>
      <c r="C36" s="17">
        <v>2017</v>
      </c>
      <c r="D36" s="16" t="s">
        <v>196</v>
      </c>
      <c r="E36" s="15">
        <v>30010324</v>
      </c>
      <c r="F36" s="5" t="s">
        <v>147</v>
      </c>
      <c r="H36" s="11" t="s">
        <v>247</v>
      </c>
      <c r="I36" s="15">
        <v>30010324</v>
      </c>
      <c r="J36" s="15">
        <v>30010324</v>
      </c>
      <c r="K36" s="9" t="s">
        <v>180</v>
      </c>
      <c r="L36" s="9" t="s">
        <v>149</v>
      </c>
      <c r="M36" s="17" t="s">
        <v>152</v>
      </c>
      <c r="O36" s="18">
        <v>1039.66</v>
      </c>
      <c r="P36" s="18">
        <v>1206</v>
      </c>
      <c r="S36" s="17" t="s">
        <v>150</v>
      </c>
      <c r="U36" s="5" t="s">
        <v>159</v>
      </c>
      <c r="V36" s="19" t="s">
        <v>248</v>
      </c>
      <c r="AB36" s="5" t="s">
        <v>151</v>
      </c>
      <c r="AC36" s="17" t="s">
        <v>9</v>
      </c>
      <c r="AD36" s="15">
        <v>30010324</v>
      </c>
      <c r="AE36" s="13" t="s">
        <v>13</v>
      </c>
      <c r="AF36" s="15">
        <v>30010324</v>
      </c>
      <c r="AG36" s="5" t="s">
        <v>152</v>
      </c>
      <c r="AL36" s="16">
        <v>43126</v>
      </c>
      <c r="AM36" s="5" t="s">
        <v>149</v>
      </c>
      <c r="AN36" s="13">
        <v>2017</v>
      </c>
      <c r="AO36" s="16">
        <v>43126</v>
      </c>
    </row>
    <row r="37" spans="1:41" s="6" customFormat="1" ht="51">
      <c r="A37" s="17" t="s">
        <v>146</v>
      </c>
      <c r="B37" s="5" t="s">
        <v>1</v>
      </c>
      <c r="C37" s="17">
        <v>2017</v>
      </c>
      <c r="D37" s="16" t="s">
        <v>196</v>
      </c>
      <c r="E37" s="15">
        <v>30010354</v>
      </c>
      <c r="F37" s="5" t="s">
        <v>147</v>
      </c>
      <c r="H37" s="11" t="s">
        <v>249</v>
      </c>
      <c r="I37" s="15">
        <v>30010354</v>
      </c>
      <c r="J37" s="15">
        <v>30010354</v>
      </c>
      <c r="K37" s="9" t="s">
        <v>180</v>
      </c>
      <c r="L37" s="9" t="s">
        <v>149</v>
      </c>
      <c r="M37" s="17" t="s">
        <v>152</v>
      </c>
      <c r="O37" s="18">
        <f>814.64-18.3</f>
        <v>796.34</v>
      </c>
      <c r="P37" s="18">
        <v>923.76</v>
      </c>
      <c r="S37" s="17" t="s">
        <v>150</v>
      </c>
      <c r="U37" s="5" t="s">
        <v>159</v>
      </c>
      <c r="V37" s="19" t="s">
        <v>250</v>
      </c>
      <c r="AB37" s="5" t="s">
        <v>151</v>
      </c>
      <c r="AC37" s="17" t="s">
        <v>9</v>
      </c>
      <c r="AD37" s="15">
        <v>30010354</v>
      </c>
      <c r="AE37" s="13" t="s">
        <v>13</v>
      </c>
      <c r="AF37" s="15">
        <v>30010354</v>
      </c>
      <c r="AG37" s="5" t="s">
        <v>152</v>
      </c>
      <c r="AL37" s="16">
        <v>43126</v>
      </c>
      <c r="AM37" s="5" t="s">
        <v>149</v>
      </c>
      <c r="AN37" s="13">
        <v>2017</v>
      </c>
      <c r="AO37" s="16">
        <v>43126</v>
      </c>
    </row>
    <row r="38" spans="1:41" s="6" customFormat="1" ht="51">
      <c r="A38" s="17" t="s">
        <v>146</v>
      </c>
      <c r="B38" s="5" t="s">
        <v>1</v>
      </c>
      <c r="C38" s="17">
        <v>2017</v>
      </c>
      <c r="D38" s="16" t="s">
        <v>196</v>
      </c>
      <c r="E38" s="15">
        <v>30010359</v>
      </c>
      <c r="F38" s="5" t="s">
        <v>147</v>
      </c>
      <c r="H38" s="11" t="s">
        <v>251</v>
      </c>
      <c r="I38" s="15">
        <v>30010359</v>
      </c>
      <c r="J38" s="15">
        <v>30010359</v>
      </c>
      <c r="K38" s="9" t="s">
        <v>180</v>
      </c>
      <c r="L38" s="9" t="s">
        <v>149</v>
      </c>
      <c r="M38" s="17" t="s">
        <v>152</v>
      </c>
      <c r="O38" s="18">
        <f>383.6-8.6</f>
        <v>375</v>
      </c>
      <c r="P38" s="18">
        <v>375</v>
      </c>
      <c r="S38" s="17" t="s">
        <v>150</v>
      </c>
      <c r="U38" s="5" t="s">
        <v>159</v>
      </c>
      <c r="V38" s="19" t="s">
        <v>252</v>
      </c>
      <c r="AB38" s="5" t="s">
        <v>151</v>
      </c>
      <c r="AC38" s="17" t="s">
        <v>9</v>
      </c>
      <c r="AD38" s="15">
        <v>30010359</v>
      </c>
      <c r="AE38" s="13" t="s">
        <v>13</v>
      </c>
      <c r="AF38" s="15">
        <v>30010359</v>
      </c>
      <c r="AG38" s="5" t="s">
        <v>152</v>
      </c>
      <c r="AL38" s="16">
        <v>43126</v>
      </c>
      <c r="AM38" s="5" t="s">
        <v>149</v>
      </c>
      <c r="AN38" s="13">
        <v>2017</v>
      </c>
      <c r="AO38" s="16">
        <v>43126</v>
      </c>
    </row>
    <row r="39" spans="1:41" s="6" customFormat="1" ht="51">
      <c r="A39" s="17" t="s">
        <v>146</v>
      </c>
      <c r="B39" s="5" t="s">
        <v>4</v>
      </c>
      <c r="C39" s="17">
        <v>2017</v>
      </c>
      <c r="D39" s="16" t="s">
        <v>196</v>
      </c>
      <c r="E39" s="15">
        <v>30010209</v>
      </c>
      <c r="F39" s="5" t="s">
        <v>147</v>
      </c>
      <c r="H39" s="11" t="s">
        <v>253</v>
      </c>
      <c r="I39" s="15">
        <v>30010209</v>
      </c>
      <c r="J39" s="15">
        <v>30010209</v>
      </c>
      <c r="K39" s="9" t="s">
        <v>169</v>
      </c>
      <c r="L39" s="9" t="s">
        <v>149</v>
      </c>
      <c r="M39" s="17" t="s">
        <v>152</v>
      </c>
      <c r="O39" s="18">
        <v>600</v>
      </c>
      <c r="P39" s="18">
        <v>696</v>
      </c>
      <c r="S39" s="17" t="s">
        <v>150</v>
      </c>
      <c r="U39" s="5" t="s">
        <v>159</v>
      </c>
      <c r="V39" s="19" t="s">
        <v>254</v>
      </c>
      <c r="AB39" s="5" t="s">
        <v>151</v>
      </c>
      <c r="AC39" s="17" t="s">
        <v>9</v>
      </c>
      <c r="AD39" s="15">
        <v>30010209</v>
      </c>
      <c r="AE39" s="13" t="s">
        <v>13</v>
      </c>
      <c r="AF39" s="15">
        <v>30010209</v>
      </c>
      <c r="AG39" s="5" t="s">
        <v>152</v>
      </c>
      <c r="AL39" s="16">
        <v>43126</v>
      </c>
      <c r="AM39" s="5" t="s">
        <v>149</v>
      </c>
      <c r="AN39" s="13">
        <v>2017</v>
      </c>
      <c r="AO39" s="16">
        <v>43126</v>
      </c>
    </row>
    <row r="40" spans="1:41" s="6" customFormat="1" ht="51">
      <c r="A40" s="17" t="s">
        <v>146</v>
      </c>
      <c r="B40" s="5" t="s">
        <v>4</v>
      </c>
      <c r="C40" s="17">
        <v>2017</v>
      </c>
      <c r="D40" s="16" t="s">
        <v>196</v>
      </c>
      <c r="E40" s="15">
        <v>30010363</v>
      </c>
      <c r="F40" s="5" t="s">
        <v>147</v>
      </c>
      <c r="H40" s="11" t="s">
        <v>179</v>
      </c>
      <c r="I40" s="15">
        <v>30010363</v>
      </c>
      <c r="J40" s="15">
        <v>30010363</v>
      </c>
      <c r="K40" s="9" t="s">
        <v>154</v>
      </c>
      <c r="L40" s="9" t="s">
        <v>149</v>
      </c>
      <c r="M40" s="17" t="s">
        <v>152</v>
      </c>
      <c r="O40" s="18">
        <v>268.59</v>
      </c>
      <c r="P40" s="18">
        <v>311.57</v>
      </c>
      <c r="S40" s="17" t="s">
        <v>150</v>
      </c>
      <c r="U40" s="5" t="s">
        <v>159</v>
      </c>
      <c r="V40" s="19" t="s">
        <v>255</v>
      </c>
      <c r="AB40" s="5" t="s">
        <v>151</v>
      </c>
      <c r="AC40" s="17" t="s">
        <v>9</v>
      </c>
      <c r="AD40" s="15">
        <v>30010363</v>
      </c>
      <c r="AE40" s="13" t="s">
        <v>13</v>
      </c>
      <c r="AF40" s="15">
        <v>30010363</v>
      </c>
      <c r="AG40" s="5" t="s">
        <v>152</v>
      </c>
      <c r="AL40" s="16">
        <v>43126</v>
      </c>
      <c r="AM40" s="5" t="s">
        <v>149</v>
      </c>
      <c r="AN40" s="13">
        <v>2017</v>
      </c>
      <c r="AO40" s="16">
        <v>43126</v>
      </c>
    </row>
    <row r="41" spans="1:41" s="6" customFormat="1" ht="51">
      <c r="A41" s="17" t="s">
        <v>146</v>
      </c>
      <c r="B41" s="5" t="s">
        <v>1</v>
      </c>
      <c r="C41" s="17">
        <v>2017</v>
      </c>
      <c r="D41" s="16" t="s">
        <v>196</v>
      </c>
      <c r="E41" s="15">
        <v>30010249</v>
      </c>
      <c r="F41" s="5" t="s">
        <v>147</v>
      </c>
      <c r="H41" s="11" t="s">
        <v>256</v>
      </c>
      <c r="I41" s="15">
        <v>30010249</v>
      </c>
      <c r="J41" s="15">
        <v>30010249</v>
      </c>
      <c r="K41" s="9" t="s">
        <v>149</v>
      </c>
      <c r="L41" s="9" t="s">
        <v>149</v>
      </c>
      <c r="M41" s="17" t="s">
        <v>152</v>
      </c>
      <c r="O41" s="18">
        <v>800</v>
      </c>
      <c r="P41" s="18">
        <v>800</v>
      </c>
      <c r="S41" s="17" t="s">
        <v>150</v>
      </c>
      <c r="U41" s="5" t="s">
        <v>159</v>
      </c>
      <c r="V41" s="11" t="s">
        <v>167</v>
      </c>
      <c r="AB41" s="5" t="s">
        <v>151</v>
      </c>
      <c r="AC41" s="17" t="s">
        <v>9</v>
      </c>
      <c r="AD41" s="15">
        <v>30010249</v>
      </c>
      <c r="AE41" s="13" t="s">
        <v>13</v>
      </c>
      <c r="AF41" s="15">
        <v>30010249</v>
      </c>
      <c r="AG41" s="5" t="s">
        <v>152</v>
      </c>
      <c r="AL41" s="16">
        <v>43126</v>
      </c>
      <c r="AM41" s="5" t="s">
        <v>149</v>
      </c>
      <c r="AN41" s="13">
        <v>2017</v>
      </c>
      <c r="AO41" s="16">
        <v>43126</v>
      </c>
    </row>
    <row r="42" spans="1:41" s="6" customFormat="1" ht="51">
      <c r="A42" s="17" t="s">
        <v>146</v>
      </c>
      <c r="B42" s="5" t="s">
        <v>1</v>
      </c>
      <c r="C42" s="17">
        <v>2017</v>
      </c>
      <c r="D42" s="16" t="s">
        <v>196</v>
      </c>
      <c r="E42" s="15">
        <v>30010237</v>
      </c>
      <c r="F42" s="5" t="s">
        <v>147</v>
      </c>
      <c r="H42" s="11" t="s">
        <v>257</v>
      </c>
      <c r="I42" s="15">
        <v>30010237</v>
      </c>
      <c r="J42" s="15">
        <v>30010237</v>
      </c>
      <c r="K42" s="9" t="s">
        <v>149</v>
      </c>
      <c r="L42" s="9" t="s">
        <v>149</v>
      </c>
      <c r="M42" s="17" t="s">
        <v>152</v>
      </c>
      <c r="O42" s="18">
        <v>1296.86</v>
      </c>
      <c r="P42" s="18">
        <v>1500</v>
      </c>
      <c r="S42" s="17" t="s">
        <v>150</v>
      </c>
      <c r="U42" s="5" t="s">
        <v>159</v>
      </c>
      <c r="V42" s="19" t="s">
        <v>258</v>
      </c>
      <c r="AB42" s="5" t="s">
        <v>151</v>
      </c>
      <c r="AC42" s="17" t="s">
        <v>9</v>
      </c>
      <c r="AD42" s="15">
        <v>30010237</v>
      </c>
      <c r="AE42" s="13" t="s">
        <v>13</v>
      </c>
      <c r="AF42" s="15">
        <v>30010237</v>
      </c>
      <c r="AG42" s="5" t="s">
        <v>152</v>
      </c>
      <c r="AL42" s="16">
        <v>43126</v>
      </c>
      <c r="AM42" s="5" t="s">
        <v>149</v>
      </c>
      <c r="AN42" s="13">
        <v>2017</v>
      </c>
      <c r="AO42" s="16">
        <v>43126</v>
      </c>
    </row>
    <row r="43" spans="1:41" s="6" customFormat="1" ht="51">
      <c r="A43" s="17" t="s">
        <v>146</v>
      </c>
      <c r="B43" s="5" t="s">
        <v>1</v>
      </c>
      <c r="C43" s="17">
        <v>2017</v>
      </c>
      <c r="D43" s="16" t="s">
        <v>196</v>
      </c>
      <c r="E43" s="15">
        <v>30010172</v>
      </c>
      <c r="F43" s="5" t="s">
        <v>147</v>
      </c>
      <c r="H43" s="11" t="s">
        <v>259</v>
      </c>
      <c r="I43" s="15">
        <v>30010172</v>
      </c>
      <c r="J43" s="15">
        <v>30010172</v>
      </c>
      <c r="K43" s="9" t="s">
        <v>149</v>
      </c>
      <c r="L43" s="9" t="s">
        <v>149</v>
      </c>
      <c r="M43" s="17" t="s">
        <v>152</v>
      </c>
      <c r="O43" s="18">
        <v>750</v>
      </c>
      <c r="P43" s="18">
        <v>750</v>
      </c>
      <c r="S43" s="17" t="s">
        <v>150</v>
      </c>
      <c r="U43" s="5" t="s">
        <v>159</v>
      </c>
      <c r="V43" s="11" t="s">
        <v>167</v>
      </c>
      <c r="AB43" s="5" t="s">
        <v>151</v>
      </c>
      <c r="AC43" s="17" t="s">
        <v>9</v>
      </c>
      <c r="AD43" s="15">
        <v>30010172</v>
      </c>
      <c r="AE43" s="13" t="s">
        <v>13</v>
      </c>
      <c r="AF43" s="15">
        <v>30010172</v>
      </c>
      <c r="AG43" s="5" t="s">
        <v>152</v>
      </c>
      <c r="AL43" s="16">
        <v>43126</v>
      </c>
      <c r="AM43" s="5" t="s">
        <v>149</v>
      </c>
      <c r="AN43" s="13">
        <v>2017</v>
      </c>
      <c r="AO43" s="16">
        <v>43126</v>
      </c>
    </row>
    <row r="44" spans="1:41" s="6" customFormat="1" ht="51">
      <c r="A44" s="17" t="s">
        <v>146</v>
      </c>
      <c r="B44" s="5" t="s">
        <v>1</v>
      </c>
      <c r="C44" s="17">
        <v>2017</v>
      </c>
      <c r="D44" s="16" t="s">
        <v>196</v>
      </c>
      <c r="E44" s="15">
        <v>30010173</v>
      </c>
      <c r="F44" s="5" t="s">
        <v>147</v>
      </c>
      <c r="H44" s="11" t="s">
        <v>260</v>
      </c>
      <c r="I44" s="15">
        <v>30010173</v>
      </c>
      <c r="J44" s="15">
        <v>30010173</v>
      </c>
      <c r="K44" s="9" t="s">
        <v>149</v>
      </c>
      <c r="L44" s="9" t="s">
        <v>149</v>
      </c>
      <c r="M44" s="17" t="s">
        <v>152</v>
      </c>
      <c r="O44" s="18">
        <f>900+130</f>
        <v>1030</v>
      </c>
      <c r="P44" s="18">
        <f>1044+150.8</f>
        <v>1194.8</v>
      </c>
      <c r="S44" s="17" t="s">
        <v>150</v>
      </c>
      <c r="U44" s="5" t="s">
        <v>159</v>
      </c>
      <c r="V44" s="19" t="s">
        <v>261</v>
      </c>
      <c r="AB44" s="5" t="s">
        <v>151</v>
      </c>
      <c r="AC44" s="17" t="s">
        <v>9</v>
      </c>
      <c r="AD44" s="15">
        <v>30010173</v>
      </c>
      <c r="AE44" s="13" t="s">
        <v>13</v>
      </c>
      <c r="AF44" s="15">
        <v>30010173</v>
      </c>
      <c r="AG44" s="5" t="s">
        <v>152</v>
      </c>
      <c r="AL44" s="16">
        <v>43126</v>
      </c>
      <c r="AM44" s="5" t="s">
        <v>149</v>
      </c>
      <c r="AN44" s="13">
        <v>2017</v>
      </c>
      <c r="AO44" s="16">
        <v>43126</v>
      </c>
    </row>
    <row r="45" spans="1:41" s="6" customFormat="1" ht="51">
      <c r="A45" s="17" t="s">
        <v>146</v>
      </c>
      <c r="B45" s="5" t="s">
        <v>4</v>
      </c>
      <c r="C45" s="17">
        <v>2017</v>
      </c>
      <c r="D45" s="16" t="s">
        <v>196</v>
      </c>
      <c r="E45" s="15">
        <v>30010489</v>
      </c>
      <c r="F45" s="5" t="s">
        <v>147</v>
      </c>
      <c r="H45" s="11" t="s">
        <v>220</v>
      </c>
      <c r="I45" s="15">
        <v>30010489</v>
      </c>
      <c r="J45" s="15">
        <v>30010489</v>
      </c>
      <c r="K45" s="9" t="s">
        <v>180</v>
      </c>
      <c r="L45" s="9" t="s">
        <v>149</v>
      </c>
      <c r="M45" s="17" t="s">
        <v>152</v>
      </c>
      <c r="O45" s="18">
        <v>97.72</v>
      </c>
      <c r="P45" s="18">
        <v>113.35</v>
      </c>
      <c r="S45" s="17" t="s">
        <v>150</v>
      </c>
      <c r="U45" s="5" t="s">
        <v>159</v>
      </c>
      <c r="V45" s="11" t="s">
        <v>262</v>
      </c>
      <c r="AB45" s="5" t="s">
        <v>151</v>
      </c>
      <c r="AC45" s="17" t="s">
        <v>9</v>
      </c>
      <c r="AD45" s="15">
        <v>30010489</v>
      </c>
      <c r="AE45" s="13" t="s">
        <v>13</v>
      </c>
      <c r="AF45" s="15">
        <v>30010489</v>
      </c>
      <c r="AG45" s="5" t="s">
        <v>152</v>
      </c>
      <c r="AL45" s="16">
        <v>43126</v>
      </c>
      <c r="AM45" s="5" t="s">
        <v>149</v>
      </c>
      <c r="AN45" s="13">
        <v>2017</v>
      </c>
      <c r="AO45" s="16">
        <v>43126</v>
      </c>
    </row>
    <row r="46" spans="1:41" s="6" customFormat="1" ht="63.75">
      <c r="A46" s="17" t="s">
        <v>146</v>
      </c>
      <c r="B46" s="5" t="s">
        <v>1</v>
      </c>
      <c r="C46" s="17">
        <v>2017</v>
      </c>
      <c r="D46" s="16" t="s">
        <v>196</v>
      </c>
      <c r="E46" s="15">
        <v>30010323</v>
      </c>
      <c r="F46" s="5" t="s">
        <v>147</v>
      </c>
      <c r="H46" s="11" t="s">
        <v>263</v>
      </c>
      <c r="I46" s="15">
        <v>30010323</v>
      </c>
      <c r="J46" s="15">
        <v>30010323</v>
      </c>
      <c r="K46" s="9" t="s">
        <v>180</v>
      </c>
      <c r="L46" s="9" t="s">
        <v>149</v>
      </c>
      <c r="M46" s="17" t="s">
        <v>152</v>
      </c>
      <c r="O46" s="18">
        <v>666.92</v>
      </c>
      <c r="P46" s="18">
        <v>712.99</v>
      </c>
      <c r="S46" s="17" t="s">
        <v>150</v>
      </c>
      <c r="U46" s="5" t="s">
        <v>159</v>
      </c>
      <c r="V46" s="19" t="s">
        <v>264</v>
      </c>
      <c r="AB46" s="5" t="s">
        <v>151</v>
      </c>
      <c r="AC46" s="17" t="s">
        <v>9</v>
      </c>
      <c r="AD46" s="15">
        <v>30010323</v>
      </c>
      <c r="AE46" s="13" t="s">
        <v>13</v>
      </c>
      <c r="AF46" s="15">
        <v>30010323</v>
      </c>
      <c r="AG46" s="5" t="s">
        <v>152</v>
      </c>
      <c r="AL46" s="16">
        <v>43126</v>
      </c>
      <c r="AM46" s="5" t="s">
        <v>149</v>
      </c>
      <c r="AN46" s="13">
        <v>2017</v>
      </c>
      <c r="AO46" s="16">
        <v>43126</v>
      </c>
    </row>
    <row r="47" spans="1:41" s="6" customFormat="1" ht="76.5">
      <c r="A47" s="17" t="s">
        <v>146</v>
      </c>
      <c r="B47" s="5" t="s">
        <v>1</v>
      </c>
      <c r="C47" s="17">
        <v>2017</v>
      </c>
      <c r="D47" s="16" t="s">
        <v>196</v>
      </c>
      <c r="E47" s="15">
        <v>30010375</v>
      </c>
      <c r="F47" s="5" t="s">
        <v>147</v>
      </c>
      <c r="H47" s="19" t="s">
        <v>265</v>
      </c>
      <c r="I47" s="15">
        <v>30010375</v>
      </c>
      <c r="J47" s="15">
        <v>30010375</v>
      </c>
      <c r="K47" s="9" t="s">
        <v>181</v>
      </c>
      <c r="L47" s="9" t="s">
        <v>149</v>
      </c>
      <c r="M47" s="17" t="s">
        <v>152</v>
      </c>
      <c r="O47" s="18">
        <v>375</v>
      </c>
      <c r="P47" s="18">
        <v>435</v>
      </c>
      <c r="S47" s="17" t="s">
        <v>150</v>
      </c>
      <c r="U47" s="5" t="s">
        <v>159</v>
      </c>
      <c r="V47" s="19" t="s">
        <v>266</v>
      </c>
      <c r="AB47" s="5" t="s">
        <v>151</v>
      </c>
      <c r="AC47" s="17" t="s">
        <v>9</v>
      </c>
      <c r="AD47" s="15">
        <v>30010375</v>
      </c>
      <c r="AE47" s="13" t="s">
        <v>13</v>
      </c>
      <c r="AF47" s="15">
        <v>30010375</v>
      </c>
      <c r="AG47" s="5" t="s">
        <v>152</v>
      </c>
      <c r="AL47" s="16">
        <v>43126</v>
      </c>
      <c r="AM47" s="5" t="s">
        <v>149</v>
      </c>
      <c r="AN47" s="13">
        <v>2017</v>
      </c>
      <c r="AO47" s="16">
        <v>43126</v>
      </c>
    </row>
    <row r="48" spans="1:41" s="6" customFormat="1" ht="76.5">
      <c r="A48" s="17" t="s">
        <v>146</v>
      </c>
      <c r="B48" s="5" t="s">
        <v>1</v>
      </c>
      <c r="C48" s="17">
        <v>2017</v>
      </c>
      <c r="D48" s="16" t="s">
        <v>196</v>
      </c>
      <c r="E48" s="15">
        <v>30010377</v>
      </c>
      <c r="F48" s="5" t="s">
        <v>147</v>
      </c>
      <c r="H48" s="11" t="s">
        <v>267</v>
      </c>
      <c r="I48" s="15">
        <v>30010377</v>
      </c>
      <c r="J48" s="15">
        <v>30010377</v>
      </c>
      <c r="K48" s="9" t="s">
        <v>181</v>
      </c>
      <c r="L48" s="9" t="s">
        <v>149</v>
      </c>
      <c r="M48" s="17" t="s">
        <v>152</v>
      </c>
      <c r="O48" s="18">
        <v>129.31</v>
      </c>
      <c r="P48" s="18">
        <v>150</v>
      </c>
      <c r="S48" s="17" t="s">
        <v>150</v>
      </c>
      <c r="U48" s="5" t="s">
        <v>159</v>
      </c>
      <c r="V48" s="19" t="s">
        <v>268</v>
      </c>
      <c r="AB48" s="5" t="s">
        <v>151</v>
      </c>
      <c r="AC48" s="17" t="s">
        <v>9</v>
      </c>
      <c r="AD48" s="15">
        <v>30010377</v>
      </c>
      <c r="AE48" s="13" t="s">
        <v>13</v>
      </c>
      <c r="AF48" s="15">
        <v>30010377</v>
      </c>
      <c r="AG48" s="5" t="s">
        <v>152</v>
      </c>
      <c r="AL48" s="16">
        <v>43126</v>
      </c>
      <c r="AM48" s="5" t="s">
        <v>149</v>
      </c>
      <c r="AN48" s="13">
        <v>2017</v>
      </c>
      <c r="AO48" s="16">
        <v>43126</v>
      </c>
    </row>
    <row r="49" spans="1:41" s="6" customFormat="1" ht="51">
      <c r="A49" s="17" t="s">
        <v>146</v>
      </c>
      <c r="B49" s="5" t="s">
        <v>1</v>
      </c>
      <c r="C49" s="17">
        <v>2017</v>
      </c>
      <c r="D49" s="16" t="s">
        <v>196</v>
      </c>
      <c r="E49" s="15">
        <v>30010242</v>
      </c>
      <c r="F49" s="5" t="s">
        <v>147</v>
      </c>
      <c r="H49" s="11" t="s">
        <v>269</v>
      </c>
      <c r="I49" s="15">
        <v>30010242</v>
      </c>
      <c r="J49" s="15">
        <v>30010242</v>
      </c>
      <c r="K49" s="9" t="s">
        <v>149</v>
      </c>
      <c r="L49" s="9" t="s">
        <v>149</v>
      </c>
      <c r="M49" s="17" t="s">
        <v>152</v>
      </c>
      <c r="O49" s="18">
        <v>86.12</v>
      </c>
      <c r="P49" s="18">
        <v>99.9</v>
      </c>
      <c r="S49" s="17" t="s">
        <v>150</v>
      </c>
      <c r="U49" s="5" t="s">
        <v>159</v>
      </c>
      <c r="V49" s="11" t="s">
        <v>270</v>
      </c>
      <c r="AB49" s="5" t="s">
        <v>151</v>
      </c>
      <c r="AC49" s="17" t="s">
        <v>9</v>
      </c>
      <c r="AD49" s="15">
        <v>30010242</v>
      </c>
      <c r="AE49" s="13" t="s">
        <v>13</v>
      </c>
      <c r="AF49" s="15">
        <v>30010242</v>
      </c>
      <c r="AG49" s="5" t="s">
        <v>152</v>
      </c>
      <c r="AL49" s="16">
        <v>43126</v>
      </c>
      <c r="AM49" s="5" t="s">
        <v>149</v>
      </c>
      <c r="AN49" s="13">
        <v>2017</v>
      </c>
      <c r="AO49" s="16">
        <v>43126</v>
      </c>
    </row>
    <row r="50" spans="1:41" s="6" customFormat="1" ht="51">
      <c r="A50" s="17" t="s">
        <v>146</v>
      </c>
      <c r="B50" s="5" t="s">
        <v>1</v>
      </c>
      <c r="C50" s="17">
        <v>2017</v>
      </c>
      <c r="D50" s="16" t="s">
        <v>196</v>
      </c>
      <c r="E50" s="15">
        <v>30010389</v>
      </c>
      <c r="F50" s="5" t="s">
        <v>147</v>
      </c>
      <c r="H50" s="11" t="s">
        <v>259</v>
      </c>
      <c r="I50" s="15">
        <v>30010389</v>
      </c>
      <c r="J50" s="15">
        <v>30010389</v>
      </c>
      <c r="K50" s="9" t="s">
        <v>149</v>
      </c>
      <c r="L50" s="9" t="s">
        <v>149</v>
      </c>
      <c r="M50" s="17" t="s">
        <v>152</v>
      </c>
      <c r="O50" s="18">
        <v>375</v>
      </c>
      <c r="P50" s="18">
        <v>375</v>
      </c>
      <c r="S50" s="17" t="s">
        <v>150</v>
      </c>
      <c r="U50" s="5" t="s">
        <v>159</v>
      </c>
      <c r="V50" s="11" t="s">
        <v>167</v>
      </c>
      <c r="AB50" s="5" t="s">
        <v>151</v>
      </c>
      <c r="AC50" s="17" t="s">
        <v>9</v>
      </c>
      <c r="AD50" s="15">
        <v>30010389</v>
      </c>
      <c r="AE50" s="13" t="s">
        <v>13</v>
      </c>
      <c r="AF50" s="15">
        <v>30010389</v>
      </c>
      <c r="AG50" s="5" t="s">
        <v>152</v>
      </c>
      <c r="AL50" s="16">
        <v>43126</v>
      </c>
      <c r="AM50" s="5" t="s">
        <v>149</v>
      </c>
      <c r="AN50" s="13">
        <v>2017</v>
      </c>
      <c r="AO50" s="16">
        <v>43126</v>
      </c>
    </row>
    <row r="51" spans="1:41" s="6" customFormat="1" ht="51">
      <c r="A51" s="17" t="s">
        <v>146</v>
      </c>
      <c r="B51" s="5" t="s">
        <v>1</v>
      </c>
      <c r="C51" s="17">
        <v>2017</v>
      </c>
      <c r="D51" s="16" t="s">
        <v>196</v>
      </c>
      <c r="E51" s="15">
        <v>30010171</v>
      </c>
      <c r="F51" s="5" t="s">
        <v>147</v>
      </c>
      <c r="H51" s="11" t="s">
        <v>271</v>
      </c>
      <c r="I51" s="15">
        <v>30010171</v>
      </c>
      <c r="J51" s="15">
        <v>30010171</v>
      </c>
      <c r="K51" s="9" t="s">
        <v>149</v>
      </c>
      <c r="L51" s="9" t="s">
        <v>149</v>
      </c>
      <c r="M51" s="17" t="s">
        <v>152</v>
      </c>
      <c r="O51" s="18">
        <v>1080</v>
      </c>
      <c r="P51" s="18">
        <v>1080</v>
      </c>
      <c r="S51" s="17" t="s">
        <v>150</v>
      </c>
      <c r="U51" s="5" t="s">
        <v>159</v>
      </c>
      <c r="V51" s="11" t="s">
        <v>167</v>
      </c>
      <c r="AB51" s="5" t="s">
        <v>151</v>
      </c>
      <c r="AC51" s="17" t="s">
        <v>9</v>
      </c>
      <c r="AD51" s="15">
        <v>30010171</v>
      </c>
      <c r="AE51" s="13" t="s">
        <v>13</v>
      </c>
      <c r="AF51" s="15">
        <v>30010171</v>
      </c>
      <c r="AG51" s="5" t="s">
        <v>152</v>
      </c>
      <c r="AL51" s="16">
        <v>43126</v>
      </c>
      <c r="AM51" s="5" t="s">
        <v>149</v>
      </c>
      <c r="AN51" s="13">
        <v>2017</v>
      </c>
      <c r="AO51" s="16">
        <v>43126</v>
      </c>
    </row>
    <row r="52" spans="1:41" s="6" customFormat="1" ht="51">
      <c r="A52" s="17" t="s">
        <v>146</v>
      </c>
      <c r="B52" s="5" t="s">
        <v>1</v>
      </c>
      <c r="C52" s="17">
        <v>2017</v>
      </c>
      <c r="D52" s="16" t="s">
        <v>196</v>
      </c>
      <c r="E52" s="15">
        <v>30010230</v>
      </c>
      <c r="F52" s="5" t="s">
        <v>147</v>
      </c>
      <c r="H52" s="11" t="s">
        <v>272</v>
      </c>
      <c r="I52" s="15">
        <v>30010230</v>
      </c>
      <c r="J52" s="15">
        <v>30010230</v>
      </c>
      <c r="K52" s="9" t="s">
        <v>149</v>
      </c>
      <c r="L52" s="9" t="s">
        <v>149</v>
      </c>
      <c r="M52" s="17" t="s">
        <v>152</v>
      </c>
      <c r="O52" s="18">
        <v>215.51</v>
      </c>
      <c r="P52" s="18">
        <v>250</v>
      </c>
      <c r="S52" s="17" t="s">
        <v>150</v>
      </c>
      <c r="U52" s="5" t="s">
        <v>159</v>
      </c>
      <c r="V52" s="19" t="s">
        <v>273</v>
      </c>
      <c r="AB52" s="5" t="s">
        <v>151</v>
      </c>
      <c r="AC52" s="17" t="s">
        <v>9</v>
      </c>
      <c r="AD52" s="15">
        <v>30010230</v>
      </c>
      <c r="AE52" s="13" t="s">
        <v>13</v>
      </c>
      <c r="AF52" s="15">
        <v>30010230</v>
      </c>
      <c r="AG52" s="5" t="s">
        <v>152</v>
      </c>
      <c r="AL52" s="16">
        <v>43126</v>
      </c>
      <c r="AM52" s="5" t="s">
        <v>149</v>
      </c>
      <c r="AN52" s="13">
        <v>2017</v>
      </c>
      <c r="AO52" s="16">
        <v>43126</v>
      </c>
    </row>
    <row r="53" spans="1:41" s="6" customFormat="1" ht="51">
      <c r="A53" s="17" t="s">
        <v>146</v>
      </c>
      <c r="B53" s="5" t="s">
        <v>1</v>
      </c>
      <c r="C53" s="17">
        <v>2017</v>
      </c>
      <c r="D53" s="16" t="s">
        <v>196</v>
      </c>
      <c r="E53" s="15">
        <v>30010219</v>
      </c>
      <c r="F53" s="5" t="s">
        <v>147</v>
      </c>
      <c r="H53" s="11" t="s">
        <v>274</v>
      </c>
      <c r="I53" s="15">
        <v>30010219</v>
      </c>
      <c r="J53" s="15">
        <v>30010219</v>
      </c>
      <c r="K53" s="9" t="s">
        <v>149</v>
      </c>
      <c r="L53" s="9" t="s">
        <v>149</v>
      </c>
      <c r="M53" s="17" t="s">
        <v>152</v>
      </c>
      <c r="O53" s="18">
        <v>220</v>
      </c>
      <c r="P53" s="18">
        <v>255</v>
      </c>
      <c r="S53" s="17" t="s">
        <v>150</v>
      </c>
      <c r="U53" s="5" t="s">
        <v>159</v>
      </c>
      <c r="V53" s="19" t="s">
        <v>275</v>
      </c>
      <c r="AB53" s="5" t="s">
        <v>151</v>
      </c>
      <c r="AC53" s="17" t="s">
        <v>9</v>
      </c>
      <c r="AD53" s="15">
        <v>30010219</v>
      </c>
      <c r="AE53" s="13" t="s">
        <v>13</v>
      </c>
      <c r="AF53" s="15">
        <v>30010219</v>
      </c>
      <c r="AG53" s="5" t="s">
        <v>152</v>
      </c>
      <c r="AL53" s="16">
        <v>43126</v>
      </c>
      <c r="AM53" s="5" t="s">
        <v>149</v>
      </c>
      <c r="AN53" s="13">
        <v>2017</v>
      </c>
      <c r="AO53" s="16">
        <v>43126</v>
      </c>
    </row>
    <row r="54" spans="1:41" s="6" customFormat="1" ht="51">
      <c r="A54" s="17" t="s">
        <v>146</v>
      </c>
      <c r="B54" s="5" t="s">
        <v>4</v>
      </c>
      <c r="C54" s="17">
        <v>2017</v>
      </c>
      <c r="D54" s="16" t="s">
        <v>196</v>
      </c>
      <c r="E54" s="15">
        <v>30010413</v>
      </c>
      <c r="F54" s="5" t="s">
        <v>147</v>
      </c>
      <c r="H54" s="11" t="s">
        <v>220</v>
      </c>
      <c r="I54" s="15">
        <v>30010413</v>
      </c>
      <c r="J54" s="15">
        <v>30010413</v>
      </c>
      <c r="K54" s="9" t="s">
        <v>180</v>
      </c>
      <c r="L54" s="9" t="s">
        <v>149</v>
      </c>
      <c r="M54" s="17" t="s">
        <v>152</v>
      </c>
      <c r="O54" s="18">
        <v>141.38</v>
      </c>
      <c r="P54" s="18">
        <v>164</v>
      </c>
      <c r="S54" s="17" t="s">
        <v>150</v>
      </c>
      <c r="U54" s="5" t="s">
        <v>159</v>
      </c>
      <c r="V54" s="19" t="s">
        <v>276</v>
      </c>
      <c r="AB54" s="5" t="s">
        <v>151</v>
      </c>
      <c r="AC54" s="17" t="s">
        <v>9</v>
      </c>
      <c r="AD54" s="15">
        <v>30010413</v>
      </c>
      <c r="AE54" s="13" t="s">
        <v>13</v>
      </c>
      <c r="AF54" s="15">
        <v>30010413</v>
      </c>
      <c r="AG54" s="5" t="s">
        <v>152</v>
      </c>
      <c r="AL54" s="16">
        <v>43126</v>
      </c>
      <c r="AM54" s="5" t="s">
        <v>149</v>
      </c>
      <c r="AN54" s="13">
        <v>2017</v>
      </c>
      <c r="AO54" s="16">
        <v>43126</v>
      </c>
    </row>
    <row r="55" spans="1:41" s="6" customFormat="1" ht="51">
      <c r="A55" s="17" t="s">
        <v>146</v>
      </c>
      <c r="B55" s="5" t="s">
        <v>1</v>
      </c>
      <c r="C55" s="17">
        <v>2017</v>
      </c>
      <c r="D55" s="16" t="s">
        <v>196</v>
      </c>
      <c r="E55" s="15">
        <v>30010236</v>
      </c>
      <c r="F55" s="5" t="s">
        <v>147</v>
      </c>
      <c r="H55" s="11" t="s">
        <v>272</v>
      </c>
      <c r="I55" s="15">
        <v>30010236</v>
      </c>
      <c r="J55" s="15">
        <v>30010236</v>
      </c>
      <c r="K55" s="9" t="s">
        <v>149</v>
      </c>
      <c r="L55" s="9" t="s">
        <v>149</v>
      </c>
      <c r="M55" s="17" t="s">
        <v>152</v>
      </c>
      <c r="O55" s="18">
        <v>31.48</v>
      </c>
      <c r="P55" s="18">
        <v>36.52</v>
      </c>
      <c r="S55" s="17" t="s">
        <v>150</v>
      </c>
      <c r="U55" s="5" t="s">
        <v>159</v>
      </c>
      <c r="V55" s="19" t="s">
        <v>273</v>
      </c>
      <c r="AB55" s="5" t="s">
        <v>151</v>
      </c>
      <c r="AC55" s="17" t="s">
        <v>9</v>
      </c>
      <c r="AD55" s="15">
        <v>30010236</v>
      </c>
      <c r="AE55" s="13" t="s">
        <v>13</v>
      </c>
      <c r="AF55" s="15">
        <v>30010236</v>
      </c>
      <c r="AG55" s="5" t="s">
        <v>152</v>
      </c>
      <c r="AL55" s="16">
        <v>43126</v>
      </c>
      <c r="AM55" s="5" t="s">
        <v>149</v>
      </c>
      <c r="AN55" s="13">
        <v>2017</v>
      </c>
      <c r="AO55" s="16">
        <v>43126</v>
      </c>
    </row>
    <row r="56" spans="1:41" s="6" customFormat="1" ht="51">
      <c r="A56" s="17" t="s">
        <v>146</v>
      </c>
      <c r="B56" s="5" t="s">
        <v>4</v>
      </c>
      <c r="C56" s="17">
        <v>2017</v>
      </c>
      <c r="D56" s="16" t="s">
        <v>196</v>
      </c>
      <c r="E56" s="15">
        <v>30010052</v>
      </c>
      <c r="F56" s="5" t="s">
        <v>147</v>
      </c>
      <c r="H56" s="11" t="s">
        <v>277</v>
      </c>
      <c r="I56" s="15">
        <v>30010052</v>
      </c>
      <c r="J56" s="15">
        <v>30010052</v>
      </c>
      <c r="K56" s="9" t="s">
        <v>148</v>
      </c>
      <c r="L56" s="9" t="s">
        <v>149</v>
      </c>
      <c r="M56" s="17" t="s">
        <v>152</v>
      </c>
      <c r="O56" s="18">
        <v>750</v>
      </c>
      <c r="P56" s="18">
        <v>870</v>
      </c>
      <c r="S56" s="17" t="s">
        <v>150</v>
      </c>
      <c r="U56" s="5" t="s">
        <v>159</v>
      </c>
      <c r="V56" s="19" t="s">
        <v>278</v>
      </c>
      <c r="AB56" s="5" t="s">
        <v>151</v>
      </c>
      <c r="AC56" s="17" t="s">
        <v>9</v>
      </c>
      <c r="AD56" s="15">
        <v>30010052</v>
      </c>
      <c r="AE56" s="13" t="s">
        <v>13</v>
      </c>
      <c r="AF56" s="15">
        <v>30010052</v>
      </c>
      <c r="AG56" s="5" t="s">
        <v>152</v>
      </c>
      <c r="AL56" s="16">
        <v>43126</v>
      </c>
      <c r="AM56" s="5" t="s">
        <v>149</v>
      </c>
      <c r="AN56" s="13">
        <v>2017</v>
      </c>
      <c r="AO56" s="16">
        <v>43126</v>
      </c>
    </row>
    <row r="57" spans="1:41" s="6" customFormat="1" ht="51">
      <c r="A57" s="17" t="s">
        <v>146</v>
      </c>
      <c r="B57" s="5" t="s">
        <v>1</v>
      </c>
      <c r="C57" s="17">
        <v>2017</v>
      </c>
      <c r="D57" s="16" t="s">
        <v>196</v>
      </c>
      <c r="E57" s="15">
        <v>3009907</v>
      </c>
      <c r="F57" s="5" t="s">
        <v>147</v>
      </c>
      <c r="H57" s="11" t="s">
        <v>279</v>
      </c>
      <c r="I57" s="15">
        <v>3009907</v>
      </c>
      <c r="J57" s="15">
        <v>3009907</v>
      </c>
      <c r="K57" s="9" t="s">
        <v>149</v>
      </c>
      <c r="L57" s="9" t="s">
        <v>149</v>
      </c>
      <c r="M57" s="17" t="s">
        <v>152</v>
      </c>
      <c r="O57" s="18">
        <v>249.91</v>
      </c>
      <c r="P57" s="18">
        <v>289.9</v>
      </c>
      <c r="S57" s="17" t="s">
        <v>150</v>
      </c>
      <c r="U57" s="5" t="s">
        <v>159</v>
      </c>
      <c r="V57" s="19" t="s">
        <v>280</v>
      </c>
      <c r="AB57" s="5" t="s">
        <v>151</v>
      </c>
      <c r="AC57" s="17" t="s">
        <v>9</v>
      </c>
      <c r="AD57" s="15">
        <v>3009907</v>
      </c>
      <c r="AE57" s="13" t="s">
        <v>13</v>
      </c>
      <c r="AF57" s="15">
        <v>3009907</v>
      </c>
      <c r="AG57" s="5" t="s">
        <v>152</v>
      </c>
      <c r="AL57" s="16">
        <v>43126</v>
      </c>
      <c r="AM57" s="5" t="s">
        <v>149</v>
      </c>
      <c r="AN57" s="13">
        <v>2017</v>
      </c>
      <c r="AO57" s="16">
        <v>43126</v>
      </c>
    </row>
    <row r="58" spans="1:41" s="6" customFormat="1" ht="51">
      <c r="A58" s="17" t="s">
        <v>146</v>
      </c>
      <c r="B58" s="5" t="s">
        <v>1</v>
      </c>
      <c r="C58" s="17">
        <v>2017</v>
      </c>
      <c r="D58" s="16" t="s">
        <v>196</v>
      </c>
      <c r="E58" s="15">
        <v>3009961</v>
      </c>
      <c r="F58" s="5" t="s">
        <v>147</v>
      </c>
      <c r="H58" s="11" t="s">
        <v>281</v>
      </c>
      <c r="I58" s="15">
        <v>3009961</v>
      </c>
      <c r="J58" s="15">
        <v>3009961</v>
      </c>
      <c r="K58" s="9" t="s">
        <v>184</v>
      </c>
      <c r="L58" s="9" t="s">
        <v>149</v>
      </c>
      <c r="M58" s="17" t="s">
        <v>152</v>
      </c>
      <c r="O58" s="18">
        <v>446.39</v>
      </c>
      <c r="P58" s="18">
        <v>517.81</v>
      </c>
      <c r="S58" s="17" t="s">
        <v>150</v>
      </c>
      <c r="U58" s="5" t="s">
        <v>159</v>
      </c>
      <c r="V58" s="19" t="s">
        <v>282</v>
      </c>
      <c r="AB58" s="5" t="s">
        <v>151</v>
      </c>
      <c r="AC58" s="17" t="s">
        <v>9</v>
      </c>
      <c r="AD58" s="15">
        <v>3009961</v>
      </c>
      <c r="AE58" s="13" t="s">
        <v>13</v>
      </c>
      <c r="AF58" s="15">
        <v>3009961</v>
      </c>
      <c r="AG58" s="5" t="s">
        <v>152</v>
      </c>
      <c r="AL58" s="16">
        <v>43126</v>
      </c>
      <c r="AM58" s="5" t="s">
        <v>149</v>
      </c>
      <c r="AN58" s="13">
        <v>2017</v>
      </c>
      <c r="AO58" s="16">
        <v>43126</v>
      </c>
    </row>
    <row r="59" spans="1:41" s="6" customFormat="1" ht="51">
      <c r="A59" s="17" t="s">
        <v>146</v>
      </c>
      <c r="B59" s="5" t="s">
        <v>4</v>
      </c>
      <c r="C59" s="17">
        <v>2017</v>
      </c>
      <c r="D59" s="16" t="s">
        <v>196</v>
      </c>
      <c r="E59" s="15">
        <v>30010238</v>
      </c>
      <c r="F59" s="5" t="s">
        <v>147</v>
      </c>
      <c r="H59" s="11" t="s">
        <v>179</v>
      </c>
      <c r="I59" s="15">
        <v>30010238</v>
      </c>
      <c r="J59" s="15">
        <v>30010238</v>
      </c>
      <c r="K59" s="9" t="s">
        <v>148</v>
      </c>
      <c r="L59" s="9" t="s">
        <v>149</v>
      </c>
      <c r="M59" s="17" t="s">
        <v>152</v>
      </c>
      <c r="O59" s="18">
        <v>205.88</v>
      </c>
      <c r="P59" s="18">
        <v>238.83</v>
      </c>
      <c r="S59" s="17" t="s">
        <v>150</v>
      </c>
      <c r="U59" s="5" t="s">
        <v>159</v>
      </c>
      <c r="V59" s="19" t="s">
        <v>283</v>
      </c>
      <c r="AB59" s="5" t="s">
        <v>151</v>
      </c>
      <c r="AC59" s="17" t="s">
        <v>9</v>
      </c>
      <c r="AD59" s="15">
        <v>30010238</v>
      </c>
      <c r="AE59" s="13" t="s">
        <v>13</v>
      </c>
      <c r="AF59" s="15">
        <v>30010238</v>
      </c>
      <c r="AG59" s="5" t="s">
        <v>152</v>
      </c>
      <c r="AL59" s="16">
        <v>43126</v>
      </c>
      <c r="AM59" s="5" t="s">
        <v>149</v>
      </c>
      <c r="AN59" s="13">
        <v>2017</v>
      </c>
      <c r="AO59" s="16">
        <v>43126</v>
      </c>
    </row>
    <row r="60" spans="1:41" s="6" customFormat="1" ht="63.75">
      <c r="A60" s="17" t="s">
        <v>146</v>
      </c>
      <c r="B60" s="5" t="s">
        <v>1</v>
      </c>
      <c r="C60" s="17">
        <v>2017</v>
      </c>
      <c r="D60" s="16" t="s">
        <v>196</v>
      </c>
      <c r="E60" s="15">
        <v>30010235</v>
      </c>
      <c r="F60" s="5" t="s">
        <v>147</v>
      </c>
      <c r="H60" s="11" t="s">
        <v>284</v>
      </c>
      <c r="I60" s="15">
        <v>30010235</v>
      </c>
      <c r="J60" s="15">
        <v>30010235</v>
      </c>
      <c r="K60" s="9" t="s">
        <v>184</v>
      </c>
      <c r="L60" s="9" t="s">
        <v>149</v>
      </c>
      <c r="M60" s="17" t="s">
        <v>152</v>
      </c>
      <c r="O60" s="18">
        <f>608.55+432.6+173.04</f>
        <v>1214.19</v>
      </c>
      <c r="P60" s="18">
        <f>703.37+500+200</f>
        <v>1403.37</v>
      </c>
      <c r="S60" s="17" t="s">
        <v>150</v>
      </c>
      <c r="U60" s="5" t="s">
        <v>159</v>
      </c>
      <c r="V60" s="19" t="s">
        <v>285</v>
      </c>
      <c r="AB60" s="5" t="s">
        <v>151</v>
      </c>
      <c r="AC60" s="17" t="s">
        <v>9</v>
      </c>
      <c r="AD60" s="15">
        <v>30010235</v>
      </c>
      <c r="AE60" s="13" t="s">
        <v>13</v>
      </c>
      <c r="AF60" s="15">
        <v>30010235</v>
      </c>
      <c r="AG60" s="5" t="s">
        <v>152</v>
      </c>
      <c r="AL60" s="16">
        <v>43126</v>
      </c>
      <c r="AM60" s="5" t="s">
        <v>149</v>
      </c>
      <c r="AN60" s="13">
        <v>2017</v>
      </c>
      <c r="AO60" s="16">
        <v>43126</v>
      </c>
    </row>
    <row r="61" spans="1:41" s="6" customFormat="1" ht="51">
      <c r="A61" s="17" t="s">
        <v>146</v>
      </c>
      <c r="B61" s="5" t="s">
        <v>1</v>
      </c>
      <c r="C61" s="17">
        <v>2017</v>
      </c>
      <c r="D61" s="16" t="s">
        <v>196</v>
      </c>
      <c r="E61" s="15">
        <v>30010047</v>
      </c>
      <c r="F61" s="5" t="s">
        <v>147</v>
      </c>
      <c r="H61" s="11" t="s">
        <v>286</v>
      </c>
      <c r="I61" s="15">
        <v>30010047</v>
      </c>
      <c r="J61" s="15">
        <v>30010047</v>
      </c>
      <c r="K61" s="9" t="s">
        <v>153</v>
      </c>
      <c r="L61" s="9" t="s">
        <v>149</v>
      </c>
      <c r="M61" s="17" t="s">
        <v>152</v>
      </c>
      <c r="O61" s="18">
        <f>44.94+695.69</f>
        <v>740.6300000000001</v>
      </c>
      <c r="P61" s="18">
        <f>52.1+807</f>
        <v>859.1</v>
      </c>
      <c r="S61" s="17" t="s">
        <v>150</v>
      </c>
      <c r="U61" s="5" t="s">
        <v>159</v>
      </c>
      <c r="V61" s="19" t="s">
        <v>287</v>
      </c>
      <c r="AB61" s="5" t="s">
        <v>151</v>
      </c>
      <c r="AC61" s="17" t="s">
        <v>9</v>
      </c>
      <c r="AD61" s="15">
        <v>30010047</v>
      </c>
      <c r="AE61" s="13" t="s">
        <v>13</v>
      </c>
      <c r="AF61" s="15">
        <v>30010047</v>
      </c>
      <c r="AG61" s="5" t="s">
        <v>152</v>
      </c>
      <c r="AL61" s="16">
        <v>43126</v>
      </c>
      <c r="AM61" s="5" t="s">
        <v>149</v>
      </c>
      <c r="AN61" s="13">
        <v>2017</v>
      </c>
      <c r="AO61" s="16">
        <v>43126</v>
      </c>
    </row>
    <row r="62" spans="1:41" s="6" customFormat="1" ht="51">
      <c r="A62" s="17" t="s">
        <v>146</v>
      </c>
      <c r="B62" s="5" t="s">
        <v>1</v>
      </c>
      <c r="C62" s="17">
        <v>2017</v>
      </c>
      <c r="D62" s="16" t="s">
        <v>196</v>
      </c>
      <c r="E62" s="15">
        <v>30010064</v>
      </c>
      <c r="F62" s="5" t="s">
        <v>147</v>
      </c>
      <c r="H62" s="11" t="s">
        <v>288</v>
      </c>
      <c r="I62" s="15">
        <v>30010064</v>
      </c>
      <c r="J62" s="15">
        <v>30010064</v>
      </c>
      <c r="K62" s="9" t="s">
        <v>184</v>
      </c>
      <c r="L62" s="9" t="s">
        <v>149</v>
      </c>
      <c r="M62" s="17" t="s">
        <v>152</v>
      </c>
      <c r="O62" s="18">
        <v>582.98</v>
      </c>
      <c r="P62" s="18">
        <v>676.26</v>
      </c>
      <c r="S62" s="17" t="s">
        <v>150</v>
      </c>
      <c r="U62" s="5" t="s">
        <v>159</v>
      </c>
      <c r="V62" s="19" t="s">
        <v>289</v>
      </c>
      <c r="AB62" s="5" t="s">
        <v>151</v>
      </c>
      <c r="AC62" s="17" t="s">
        <v>9</v>
      </c>
      <c r="AD62" s="15">
        <v>30010064</v>
      </c>
      <c r="AE62" s="13" t="s">
        <v>13</v>
      </c>
      <c r="AF62" s="15">
        <v>30010064</v>
      </c>
      <c r="AG62" s="5" t="s">
        <v>152</v>
      </c>
      <c r="AL62" s="16">
        <v>43126</v>
      </c>
      <c r="AM62" s="5" t="s">
        <v>149</v>
      </c>
      <c r="AN62" s="13">
        <v>2017</v>
      </c>
      <c r="AO62" s="16">
        <v>43126</v>
      </c>
    </row>
    <row r="63" spans="1:41" s="6" customFormat="1" ht="51">
      <c r="A63" s="17" t="s">
        <v>146</v>
      </c>
      <c r="B63" s="5" t="s">
        <v>1</v>
      </c>
      <c r="C63" s="17">
        <v>2017</v>
      </c>
      <c r="D63" s="16" t="s">
        <v>196</v>
      </c>
      <c r="E63" s="15">
        <v>30010151</v>
      </c>
      <c r="F63" s="5" t="s">
        <v>147</v>
      </c>
      <c r="H63" s="11" t="s">
        <v>290</v>
      </c>
      <c r="I63" s="15">
        <v>30010151</v>
      </c>
      <c r="J63" s="15">
        <v>30010151</v>
      </c>
      <c r="K63" s="9" t="s">
        <v>149</v>
      </c>
      <c r="L63" s="9" t="s">
        <v>149</v>
      </c>
      <c r="M63" s="17" t="s">
        <v>152</v>
      </c>
      <c r="O63" s="18">
        <v>571.52</v>
      </c>
      <c r="P63" s="18">
        <v>662.96</v>
      </c>
      <c r="S63" s="17" t="s">
        <v>150</v>
      </c>
      <c r="U63" s="5" t="s">
        <v>159</v>
      </c>
      <c r="V63" s="19" t="s">
        <v>291</v>
      </c>
      <c r="AB63" s="5" t="s">
        <v>151</v>
      </c>
      <c r="AC63" s="17" t="s">
        <v>9</v>
      </c>
      <c r="AD63" s="15">
        <v>30010151</v>
      </c>
      <c r="AE63" s="13" t="s">
        <v>13</v>
      </c>
      <c r="AF63" s="15">
        <v>30010151</v>
      </c>
      <c r="AG63" s="5" t="s">
        <v>152</v>
      </c>
      <c r="AL63" s="16">
        <v>43126</v>
      </c>
      <c r="AM63" s="5" t="s">
        <v>149</v>
      </c>
      <c r="AN63" s="13">
        <v>2017</v>
      </c>
      <c r="AO63" s="16">
        <v>43126</v>
      </c>
    </row>
    <row r="64" spans="1:41" s="6" customFormat="1" ht="51">
      <c r="A64" s="17" t="s">
        <v>146</v>
      </c>
      <c r="B64" s="5" t="s">
        <v>4</v>
      </c>
      <c r="C64" s="17">
        <v>2017</v>
      </c>
      <c r="D64" s="16" t="s">
        <v>196</v>
      </c>
      <c r="E64" s="15">
        <v>30010426</v>
      </c>
      <c r="F64" s="5" t="s">
        <v>147</v>
      </c>
      <c r="H64" s="11" t="s">
        <v>179</v>
      </c>
      <c r="I64" s="15">
        <v>30010426</v>
      </c>
      <c r="J64" s="15">
        <v>30010426</v>
      </c>
      <c r="K64" s="9" t="s">
        <v>154</v>
      </c>
      <c r="L64" s="9" t="s">
        <v>149</v>
      </c>
      <c r="M64" s="17" t="s">
        <v>152</v>
      </c>
      <c r="O64" s="18">
        <f>206.58+247.92</f>
        <v>454.5</v>
      </c>
      <c r="P64" s="18">
        <f>239.64+287.59</f>
        <v>527.23</v>
      </c>
      <c r="S64" s="17" t="s">
        <v>150</v>
      </c>
      <c r="U64" s="5" t="s">
        <v>159</v>
      </c>
      <c r="V64" s="19" t="s">
        <v>292</v>
      </c>
      <c r="AB64" s="5" t="s">
        <v>151</v>
      </c>
      <c r="AC64" s="17" t="s">
        <v>9</v>
      </c>
      <c r="AD64" s="15">
        <v>30010426</v>
      </c>
      <c r="AE64" s="13" t="s">
        <v>13</v>
      </c>
      <c r="AF64" s="15">
        <v>30010426</v>
      </c>
      <c r="AG64" s="5" t="s">
        <v>152</v>
      </c>
      <c r="AL64" s="16">
        <v>43126</v>
      </c>
      <c r="AM64" s="5" t="s">
        <v>149</v>
      </c>
      <c r="AN64" s="13">
        <v>2017</v>
      </c>
      <c r="AO64" s="16">
        <v>43126</v>
      </c>
    </row>
    <row r="65" spans="1:41" s="6" customFormat="1" ht="51">
      <c r="A65" s="17" t="s">
        <v>146</v>
      </c>
      <c r="B65" s="5" t="s">
        <v>4</v>
      </c>
      <c r="C65" s="17">
        <v>2017</v>
      </c>
      <c r="D65" s="16" t="s">
        <v>196</v>
      </c>
      <c r="E65" s="15">
        <v>30010168</v>
      </c>
      <c r="F65" s="5" t="s">
        <v>147</v>
      </c>
      <c r="H65" s="11" t="s">
        <v>220</v>
      </c>
      <c r="I65" s="15">
        <v>30010168</v>
      </c>
      <c r="J65" s="15">
        <v>30010168</v>
      </c>
      <c r="K65" s="9" t="s">
        <v>180</v>
      </c>
      <c r="L65" s="9" t="s">
        <v>149</v>
      </c>
      <c r="M65" s="17" t="s">
        <v>152</v>
      </c>
      <c r="O65" s="18">
        <v>140</v>
      </c>
      <c r="P65" s="18">
        <v>140</v>
      </c>
      <c r="S65" s="17" t="s">
        <v>150</v>
      </c>
      <c r="U65" s="5" t="s">
        <v>159</v>
      </c>
      <c r="V65" s="19" t="s">
        <v>293</v>
      </c>
      <c r="AB65" s="5" t="s">
        <v>151</v>
      </c>
      <c r="AC65" s="17" t="s">
        <v>9</v>
      </c>
      <c r="AD65" s="15">
        <v>30010168</v>
      </c>
      <c r="AE65" s="13" t="s">
        <v>13</v>
      </c>
      <c r="AF65" s="15">
        <v>30010168</v>
      </c>
      <c r="AG65" s="5" t="s">
        <v>152</v>
      </c>
      <c r="AL65" s="16">
        <v>43126</v>
      </c>
      <c r="AM65" s="5" t="s">
        <v>149</v>
      </c>
      <c r="AN65" s="13">
        <v>2017</v>
      </c>
      <c r="AO65" s="16">
        <v>43126</v>
      </c>
    </row>
    <row r="66" spans="1:41" s="6" customFormat="1" ht="51">
      <c r="A66" s="17" t="s">
        <v>146</v>
      </c>
      <c r="B66" s="5" t="s">
        <v>4</v>
      </c>
      <c r="C66" s="17">
        <v>2017</v>
      </c>
      <c r="D66" s="16" t="s">
        <v>196</v>
      </c>
      <c r="E66" s="15">
        <v>30010395</v>
      </c>
      <c r="F66" s="5" t="s">
        <v>147</v>
      </c>
      <c r="H66" s="11" t="s">
        <v>294</v>
      </c>
      <c r="I66" s="15">
        <v>30010395</v>
      </c>
      <c r="J66" s="15">
        <v>30010395</v>
      </c>
      <c r="K66" s="9" t="s">
        <v>170</v>
      </c>
      <c r="L66" s="9" t="s">
        <v>149</v>
      </c>
      <c r="M66" s="17" t="s">
        <v>152</v>
      </c>
      <c r="O66" s="18">
        <f>44+151+151+151</f>
        <v>497</v>
      </c>
      <c r="P66" s="18">
        <f>44+151+151+151</f>
        <v>497</v>
      </c>
      <c r="S66" s="17" t="s">
        <v>150</v>
      </c>
      <c r="U66" s="5" t="s">
        <v>159</v>
      </c>
      <c r="V66" s="19" t="s">
        <v>295</v>
      </c>
      <c r="AB66" s="5" t="s">
        <v>151</v>
      </c>
      <c r="AC66" s="17" t="s">
        <v>9</v>
      </c>
      <c r="AD66" s="15">
        <v>30010395</v>
      </c>
      <c r="AE66" s="13" t="s">
        <v>13</v>
      </c>
      <c r="AF66" s="15">
        <v>30010395</v>
      </c>
      <c r="AG66" s="5" t="s">
        <v>152</v>
      </c>
      <c r="AL66" s="16">
        <v>43126</v>
      </c>
      <c r="AM66" s="5" t="s">
        <v>149</v>
      </c>
      <c r="AN66" s="13">
        <v>2017</v>
      </c>
      <c r="AO66" s="16">
        <v>43126</v>
      </c>
    </row>
    <row r="67" spans="1:41" s="6" customFormat="1" ht="51">
      <c r="A67" s="17" t="s">
        <v>146</v>
      </c>
      <c r="B67" s="5" t="s">
        <v>1</v>
      </c>
      <c r="C67" s="17">
        <v>2017</v>
      </c>
      <c r="D67" s="16" t="s">
        <v>196</v>
      </c>
      <c r="E67" s="15">
        <v>30010260</v>
      </c>
      <c r="F67" s="5" t="s">
        <v>147</v>
      </c>
      <c r="H67" s="11" t="s">
        <v>296</v>
      </c>
      <c r="I67" s="15">
        <v>30010260</v>
      </c>
      <c r="J67" s="15">
        <v>30010260</v>
      </c>
      <c r="K67" s="9" t="s">
        <v>181</v>
      </c>
      <c r="L67" s="9" t="s">
        <v>149</v>
      </c>
      <c r="M67" s="17" t="s">
        <v>152</v>
      </c>
      <c r="O67" s="18">
        <v>349.67</v>
      </c>
      <c r="P67" s="18">
        <v>405.62</v>
      </c>
      <c r="S67" s="17" t="s">
        <v>150</v>
      </c>
      <c r="U67" s="5" t="s">
        <v>159</v>
      </c>
      <c r="V67" s="19" t="s">
        <v>297</v>
      </c>
      <c r="AB67" s="5" t="s">
        <v>151</v>
      </c>
      <c r="AC67" s="17" t="s">
        <v>9</v>
      </c>
      <c r="AD67" s="15">
        <v>30010260</v>
      </c>
      <c r="AE67" s="13" t="s">
        <v>13</v>
      </c>
      <c r="AF67" s="15">
        <v>30010260</v>
      </c>
      <c r="AG67" s="5" t="s">
        <v>152</v>
      </c>
      <c r="AL67" s="16">
        <v>43126</v>
      </c>
      <c r="AM67" s="5" t="s">
        <v>149</v>
      </c>
      <c r="AN67" s="13">
        <v>2017</v>
      </c>
      <c r="AO67" s="16">
        <v>43126</v>
      </c>
    </row>
    <row r="68" spans="1:41" s="6" customFormat="1" ht="51">
      <c r="A68" s="17" t="s">
        <v>146</v>
      </c>
      <c r="B68" s="5" t="s">
        <v>1</v>
      </c>
      <c r="C68" s="17">
        <v>2017</v>
      </c>
      <c r="D68" s="16" t="s">
        <v>196</v>
      </c>
      <c r="E68" s="15">
        <v>30010347</v>
      </c>
      <c r="F68" s="5" t="s">
        <v>147</v>
      </c>
      <c r="H68" s="11" t="s">
        <v>298</v>
      </c>
      <c r="I68" s="15">
        <v>30010347</v>
      </c>
      <c r="J68" s="15">
        <v>30010347</v>
      </c>
      <c r="K68" s="9" t="s">
        <v>148</v>
      </c>
      <c r="L68" s="9" t="s">
        <v>149</v>
      </c>
      <c r="M68" s="17" t="s">
        <v>152</v>
      </c>
      <c r="O68" s="18">
        <v>1021.12</v>
      </c>
      <c r="P68" s="18">
        <v>1184.5</v>
      </c>
      <c r="S68" s="17" t="s">
        <v>150</v>
      </c>
      <c r="U68" s="5" t="s">
        <v>159</v>
      </c>
      <c r="V68" s="19" t="s">
        <v>299</v>
      </c>
      <c r="AB68" s="5" t="s">
        <v>151</v>
      </c>
      <c r="AC68" s="17" t="s">
        <v>9</v>
      </c>
      <c r="AD68" s="15">
        <v>30010347</v>
      </c>
      <c r="AE68" s="13" t="s">
        <v>13</v>
      </c>
      <c r="AF68" s="15">
        <v>30010347</v>
      </c>
      <c r="AG68" s="5" t="s">
        <v>152</v>
      </c>
      <c r="AL68" s="16">
        <v>43126</v>
      </c>
      <c r="AM68" s="5" t="s">
        <v>149</v>
      </c>
      <c r="AN68" s="13">
        <v>2017</v>
      </c>
      <c r="AO68" s="16">
        <v>43126</v>
      </c>
    </row>
    <row r="69" spans="1:41" s="6" customFormat="1" ht="51">
      <c r="A69" s="17" t="s">
        <v>146</v>
      </c>
      <c r="B69" s="5" t="s">
        <v>4</v>
      </c>
      <c r="C69" s="17">
        <v>2017</v>
      </c>
      <c r="D69" s="16" t="s">
        <v>196</v>
      </c>
      <c r="E69" s="15">
        <v>30010460</v>
      </c>
      <c r="F69" s="5" t="s">
        <v>147</v>
      </c>
      <c r="H69" s="11" t="s">
        <v>212</v>
      </c>
      <c r="I69" s="15">
        <v>30010460</v>
      </c>
      <c r="J69" s="15">
        <v>30010460</v>
      </c>
      <c r="K69" s="9" t="s">
        <v>180</v>
      </c>
      <c r="L69" s="9" t="s">
        <v>149</v>
      </c>
      <c r="M69" s="17" t="s">
        <v>152</v>
      </c>
      <c r="O69" s="18">
        <f>217.25+121.38</f>
        <v>338.63</v>
      </c>
      <c r="P69" s="18">
        <f>252.01+140.8</f>
        <v>392.81</v>
      </c>
      <c r="S69" s="17" t="s">
        <v>150</v>
      </c>
      <c r="U69" s="5" t="s">
        <v>159</v>
      </c>
      <c r="V69" s="19" t="s">
        <v>300</v>
      </c>
      <c r="AB69" s="5" t="s">
        <v>151</v>
      </c>
      <c r="AC69" s="17" t="s">
        <v>9</v>
      </c>
      <c r="AD69" s="15">
        <v>30010460</v>
      </c>
      <c r="AE69" s="13" t="s">
        <v>13</v>
      </c>
      <c r="AF69" s="15">
        <v>30010460</v>
      </c>
      <c r="AG69" s="5" t="s">
        <v>152</v>
      </c>
      <c r="AL69" s="16">
        <v>43126</v>
      </c>
      <c r="AM69" s="5" t="s">
        <v>149</v>
      </c>
      <c r="AN69" s="13">
        <v>2017</v>
      </c>
      <c r="AO69" s="16">
        <v>43126</v>
      </c>
    </row>
    <row r="70" spans="1:41" s="6" customFormat="1" ht="51">
      <c r="A70" s="17" t="s">
        <v>146</v>
      </c>
      <c r="B70" s="5" t="s">
        <v>1</v>
      </c>
      <c r="C70" s="17">
        <v>2017</v>
      </c>
      <c r="D70" s="16" t="s">
        <v>196</v>
      </c>
      <c r="E70" s="15">
        <v>30010432</v>
      </c>
      <c r="F70" s="5" t="s">
        <v>147</v>
      </c>
      <c r="H70" s="11" t="s">
        <v>301</v>
      </c>
      <c r="I70" s="15">
        <v>30010432</v>
      </c>
      <c r="J70" s="15">
        <v>30010432</v>
      </c>
      <c r="K70" s="9" t="s">
        <v>180</v>
      </c>
      <c r="L70" s="9" t="s">
        <v>149</v>
      </c>
      <c r="M70" s="17" t="s">
        <v>152</v>
      </c>
      <c r="O70" s="18">
        <f>38.71+182.8</f>
        <v>221.51000000000002</v>
      </c>
      <c r="P70" s="18">
        <f>44.9+198.5</f>
        <v>243.4</v>
      </c>
      <c r="S70" s="17" t="s">
        <v>150</v>
      </c>
      <c r="U70" s="5" t="s">
        <v>159</v>
      </c>
      <c r="V70" s="19" t="s">
        <v>302</v>
      </c>
      <c r="AB70" s="5" t="s">
        <v>151</v>
      </c>
      <c r="AC70" s="17" t="s">
        <v>9</v>
      </c>
      <c r="AD70" s="15">
        <v>30010432</v>
      </c>
      <c r="AE70" s="13" t="s">
        <v>13</v>
      </c>
      <c r="AF70" s="15">
        <v>30010432</v>
      </c>
      <c r="AG70" s="5" t="s">
        <v>152</v>
      </c>
      <c r="AL70" s="16">
        <v>43126</v>
      </c>
      <c r="AM70" s="5" t="s">
        <v>149</v>
      </c>
      <c r="AN70" s="13">
        <v>2017</v>
      </c>
      <c r="AO70" s="16">
        <v>43126</v>
      </c>
    </row>
    <row r="71" spans="1:41" s="6" customFormat="1" ht="51">
      <c r="A71" s="17" t="s">
        <v>146</v>
      </c>
      <c r="B71" s="5" t="s">
        <v>1</v>
      </c>
      <c r="C71" s="17">
        <v>2017</v>
      </c>
      <c r="D71" s="16" t="s">
        <v>196</v>
      </c>
      <c r="E71" s="15">
        <v>30010306</v>
      </c>
      <c r="F71" s="5" t="s">
        <v>147</v>
      </c>
      <c r="H71" s="11" t="s">
        <v>303</v>
      </c>
      <c r="I71" s="15">
        <v>30010306</v>
      </c>
      <c r="J71" s="15">
        <v>30010306</v>
      </c>
      <c r="K71" s="9" t="s">
        <v>149</v>
      </c>
      <c r="L71" s="9" t="s">
        <v>149</v>
      </c>
      <c r="M71" s="17" t="s">
        <v>152</v>
      </c>
      <c r="O71" s="18">
        <v>505.8</v>
      </c>
      <c r="P71" s="18">
        <v>535.4</v>
      </c>
      <c r="S71" s="17" t="s">
        <v>150</v>
      </c>
      <c r="U71" s="5" t="s">
        <v>159</v>
      </c>
      <c r="V71" s="19" t="s">
        <v>304</v>
      </c>
      <c r="AB71" s="5" t="s">
        <v>151</v>
      </c>
      <c r="AC71" s="17" t="s">
        <v>9</v>
      </c>
      <c r="AD71" s="15">
        <v>30010306</v>
      </c>
      <c r="AE71" s="13" t="s">
        <v>13</v>
      </c>
      <c r="AF71" s="15">
        <v>30010306</v>
      </c>
      <c r="AG71" s="5" t="s">
        <v>152</v>
      </c>
      <c r="AL71" s="16">
        <v>43126</v>
      </c>
      <c r="AM71" s="5" t="s">
        <v>149</v>
      </c>
      <c r="AN71" s="13">
        <v>2017</v>
      </c>
      <c r="AO71" s="16">
        <v>43126</v>
      </c>
    </row>
    <row r="72" spans="1:41" s="6" customFormat="1" ht="51">
      <c r="A72" s="17" t="s">
        <v>146</v>
      </c>
      <c r="B72" s="5" t="s">
        <v>4</v>
      </c>
      <c r="C72" s="17">
        <v>2017</v>
      </c>
      <c r="D72" s="16" t="s">
        <v>196</v>
      </c>
      <c r="E72" s="15">
        <v>30010449</v>
      </c>
      <c r="F72" s="5" t="s">
        <v>147</v>
      </c>
      <c r="H72" s="11" t="s">
        <v>179</v>
      </c>
      <c r="I72" s="15">
        <v>30010449</v>
      </c>
      <c r="J72" s="15">
        <v>30010449</v>
      </c>
      <c r="K72" s="9" t="s">
        <v>153</v>
      </c>
      <c r="L72" s="9" t="s">
        <v>149</v>
      </c>
      <c r="M72" s="17" t="s">
        <v>152</v>
      </c>
      <c r="O72" s="18">
        <v>206.58</v>
      </c>
      <c r="P72" s="18">
        <v>239.64</v>
      </c>
      <c r="S72" s="17" t="s">
        <v>150</v>
      </c>
      <c r="U72" s="5" t="s">
        <v>159</v>
      </c>
      <c r="V72" s="19" t="s">
        <v>305</v>
      </c>
      <c r="AB72" s="5" t="s">
        <v>151</v>
      </c>
      <c r="AC72" s="17" t="s">
        <v>9</v>
      </c>
      <c r="AD72" s="15">
        <v>30010449</v>
      </c>
      <c r="AE72" s="13" t="s">
        <v>13</v>
      </c>
      <c r="AF72" s="15">
        <v>30010449</v>
      </c>
      <c r="AG72" s="5" t="s">
        <v>152</v>
      </c>
      <c r="AL72" s="16">
        <v>43126</v>
      </c>
      <c r="AM72" s="5" t="s">
        <v>149</v>
      </c>
      <c r="AN72" s="13">
        <v>2017</v>
      </c>
      <c r="AO72" s="16">
        <v>43126</v>
      </c>
    </row>
    <row r="73" spans="1:41" s="6" customFormat="1" ht="51">
      <c r="A73" s="17" t="s">
        <v>146</v>
      </c>
      <c r="B73" s="5" t="s">
        <v>4</v>
      </c>
      <c r="C73" s="17">
        <v>2017</v>
      </c>
      <c r="D73" s="16" t="s">
        <v>196</v>
      </c>
      <c r="E73" s="15">
        <v>30010208</v>
      </c>
      <c r="F73" s="5" t="s">
        <v>147</v>
      </c>
      <c r="H73" s="11" t="s">
        <v>179</v>
      </c>
      <c r="I73" s="15">
        <v>30010208</v>
      </c>
      <c r="J73" s="15">
        <v>30010208</v>
      </c>
      <c r="K73" s="9" t="s">
        <v>153</v>
      </c>
      <c r="L73" s="9" t="s">
        <v>149</v>
      </c>
      <c r="M73" s="17" t="s">
        <v>152</v>
      </c>
      <c r="O73" s="18">
        <f>206.58+205.88</f>
        <v>412.46000000000004</v>
      </c>
      <c r="P73" s="18">
        <f>239.64+238.83</f>
        <v>478.47</v>
      </c>
      <c r="S73" s="17" t="s">
        <v>150</v>
      </c>
      <c r="U73" s="5" t="s">
        <v>159</v>
      </c>
      <c r="V73" s="19" t="s">
        <v>306</v>
      </c>
      <c r="AB73" s="5" t="s">
        <v>151</v>
      </c>
      <c r="AC73" s="17" t="s">
        <v>9</v>
      </c>
      <c r="AD73" s="15">
        <v>30010208</v>
      </c>
      <c r="AE73" s="13" t="s">
        <v>13</v>
      </c>
      <c r="AF73" s="15">
        <v>30010208</v>
      </c>
      <c r="AG73" s="5" t="s">
        <v>152</v>
      </c>
      <c r="AL73" s="16">
        <v>43126</v>
      </c>
      <c r="AM73" s="5" t="s">
        <v>149</v>
      </c>
      <c r="AN73" s="13">
        <v>2017</v>
      </c>
      <c r="AO73" s="16">
        <v>43126</v>
      </c>
    </row>
    <row r="74" spans="1:41" s="6" customFormat="1" ht="51">
      <c r="A74" s="17" t="s">
        <v>146</v>
      </c>
      <c r="B74" s="5" t="s">
        <v>1</v>
      </c>
      <c r="C74" s="17">
        <v>2017</v>
      </c>
      <c r="D74" s="16" t="s">
        <v>196</v>
      </c>
      <c r="E74" s="15">
        <v>30010424</v>
      </c>
      <c r="F74" s="5" t="s">
        <v>147</v>
      </c>
      <c r="H74" s="11" t="s">
        <v>307</v>
      </c>
      <c r="I74" s="15">
        <v>30010424</v>
      </c>
      <c r="J74" s="15">
        <v>30010424</v>
      </c>
      <c r="K74" s="9" t="s">
        <v>149</v>
      </c>
      <c r="L74" s="9" t="s">
        <v>149</v>
      </c>
      <c r="M74" s="17" t="s">
        <v>152</v>
      </c>
      <c r="O74" s="18">
        <v>519.23</v>
      </c>
      <c r="P74" s="18">
        <v>600.12</v>
      </c>
      <c r="S74" s="17" t="s">
        <v>150</v>
      </c>
      <c r="U74" s="5" t="s">
        <v>159</v>
      </c>
      <c r="V74" s="19" t="s">
        <v>308</v>
      </c>
      <c r="AB74" s="5" t="s">
        <v>151</v>
      </c>
      <c r="AC74" s="17" t="s">
        <v>9</v>
      </c>
      <c r="AD74" s="15">
        <v>30010424</v>
      </c>
      <c r="AE74" s="13" t="s">
        <v>13</v>
      </c>
      <c r="AF74" s="15">
        <v>30010424</v>
      </c>
      <c r="AG74" s="5" t="s">
        <v>152</v>
      </c>
      <c r="AL74" s="16">
        <v>43126</v>
      </c>
      <c r="AM74" s="5" t="s">
        <v>149</v>
      </c>
      <c r="AN74" s="13">
        <v>2017</v>
      </c>
      <c r="AO74" s="16">
        <v>43126</v>
      </c>
    </row>
    <row r="75" spans="1:41" s="6" customFormat="1" ht="51">
      <c r="A75" s="17" t="s">
        <v>146</v>
      </c>
      <c r="B75" s="5" t="s">
        <v>1</v>
      </c>
      <c r="C75" s="17">
        <v>2017</v>
      </c>
      <c r="D75" s="16" t="s">
        <v>196</v>
      </c>
      <c r="E75" s="15">
        <v>30010214</v>
      </c>
      <c r="F75" s="5" t="s">
        <v>147</v>
      </c>
      <c r="H75" s="11" t="s">
        <v>186</v>
      </c>
      <c r="I75" s="15">
        <v>30010214</v>
      </c>
      <c r="J75" s="15">
        <v>30010214</v>
      </c>
      <c r="K75" s="9" t="s">
        <v>149</v>
      </c>
      <c r="L75" s="9" t="s">
        <v>149</v>
      </c>
      <c r="M75" s="17" t="s">
        <v>152</v>
      </c>
      <c r="O75" s="18">
        <v>139</v>
      </c>
      <c r="P75" s="18">
        <v>139</v>
      </c>
      <c r="S75" s="17" t="s">
        <v>150</v>
      </c>
      <c r="U75" s="5" t="s">
        <v>159</v>
      </c>
      <c r="V75" s="19" t="s">
        <v>309</v>
      </c>
      <c r="AB75" s="5" t="s">
        <v>151</v>
      </c>
      <c r="AC75" s="17" t="s">
        <v>9</v>
      </c>
      <c r="AD75" s="15">
        <v>30010214</v>
      </c>
      <c r="AE75" s="13" t="s">
        <v>13</v>
      </c>
      <c r="AF75" s="15">
        <v>30010214</v>
      </c>
      <c r="AG75" s="5" t="s">
        <v>152</v>
      </c>
      <c r="AL75" s="16">
        <v>43126</v>
      </c>
      <c r="AM75" s="5" t="s">
        <v>149</v>
      </c>
      <c r="AN75" s="13">
        <v>2017</v>
      </c>
      <c r="AO75" s="16">
        <v>43126</v>
      </c>
    </row>
    <row r="76" spans="1:41" s="6" customFormat="1" ht="51">
      <c r="A76" s="17" t="s">
        <v>146</v>
      </c>
      <c r="B76" s="5" t="s">
        <v>1</v>
      </c>
      <c r="C76" s="17">
        <v>2017</v>
      </c>
      <c r="D76" s="16" t="s">
        <v>196</v>
      </c>
      <c r="E76" s="15">
        <v>30010262</v>
      </c>
      <c r="F76" s="5" t="s">
        <v>147</v>
      </c>
      <c r="H76" s="11" t="s">
        <v>310</v>
      </c>
      <c r="I76" s="15">
        <v>30010262</v>
      </c>
      <c r="J76" s="15">
        <v>30010262</v>
      </c>
      <c r="K76" s="9" t="s">
        <v>149</v>
      </c>
      <c r="L76" s="9" t="s">
        <v>149</v>
      </c>
      <c r="M76" s="17" t="s">
        <v>152</v>
      </c>
      <c r="O76" s="18">
        <v>476.58</v>
      </c>
      <c r="P76" s="18">
        <v>552.83</v>
      </c>
      <c r="S76" s="17" t="s">
        <v>150</v>
      </c>
      <c r="U76" s="5" t="s">
        <v>159</v>
      </c>
      <c r="V76" s="19" t="s">
        <v>311</v>
      </c>
      <c r="AB76" s="5" t="s">
        <v>151</v>
      </c>
      <c r="AC76" s="17" t="s">
        <v>9</v>
      </c>
      <c r="AD76" s="15">
        <v>30010262</v>
      </c>
      <c r="AE76" s="13" t="s">
        <v>13</v>
      </c>
      <c r="AF76" s="15">
        <v>30010262</v>
      </c>
      <c r="AG76" s="5" t="s">
        <v>152</v>
      </c>
      <c r="AL76" s="16">
        <v>43126</v>
      </c>
      <c r="AM76" s="5" t="s">
        <v>149</v>
      </c>
      <c r="AN76" s="13">
        <v>2017</v>
      </c>
      <c r="AO76" s="16">
        <v>43126</v>
      </c>
    </row>
    <row r="77" spans="1:41" s="6" customFormat="1" ht="51">
      <c r="A77" s="17" t="s">
        <v>146</v>
      </c>
      <c r="B77" s="5" t="s">
        <v>1</v>
      </c>
      <c r="C77" s="17">
        <v>2017</v>
      </c>
      <c r="D77" s="16" t="s">
        <v>196</v>
      </c>
      <c r="E77" s="15">
        <v>30010305</v>
      </c>
      <c r="F77" s="5" t="s">
        <v>147</v>
      </c>
      <c r="H77" s="11" t="s">
        <v>312</v>
      </c>
      <c r="I77" s="15">
        <v>30010305</v>
      </c>
      <c r="J77" s="15">
        <v>30010305</v>
      </c>
      <c r="K77" s="9" t="s">
        <v>149</v>
      </c>
      <c r="L77" s="9" t="s">
        <v>149</v>
      </c>
      <c r="M77" s="17" t="s">
        <v>152</v>
      </c>
      <c r="O77" s="18">
        <v>496.81</v>
      </c>
      <c r="P77" s="18">
        <v>496.81</v>
      </c>
      <c r="S77" s="17" t="s">
        <v>150</v>
      </c>
      <c r="U77" s="5" t="s">
        <v>159</v>
      </c>
      <c r="V77" s="19" t="s">
        <v>185</v>
      </c>
      <c r="AB77" s="5" t="s">
        <v>151</v>
      </c>
      <c r="AC77" s="17" t="s">
        <v>9</v>
      </c>
      <c r="AD77" s="15">
        <v>30010305</v>
      </c>
      <c r="AE77" s="13" t="s">
        <v>13</v>
      </c>
      <c r="AF77" s="15">
        <v>30010305</v>
      </c>
      <c r="AG77" s="5" t="s">
        <v>152</v>
      </c>
      <c r="AL77" s="16">
        <v>43126</v>
      </c>
      <c r="AM77" s="5" t="s">
        <v>149</v>
      </c>
      <c r="AN77" s="13">
        <v>2017</v>
      </c>
      <c r="AO77" s="16">
        <v>43126</v>
      </c>
    </row>
    <row r="78" spans="1:41" s="6" customFormat="1" ht="51">
      <c r="A78" s="17" t="s">
        <v>146</v>
      </c>
      <c r="B78" s="5" t="s">
        <v>4</v>
      </c>
      <c r="C78" s="17">
        <v>2017</v>
      </c>
      <c r="D78" s="16" t="s">
        <v>196</v>
      </c>
      <c r="E78" s="15">
        <v>30010504</v>
      </c>
      <c r="F78" s="5" t="s">
        <v>147</v>
      </c>
      <c r="H78" s="11" t="s">
        <v>220</v>
      </c>
      <c r="I78" s="15">
        <v>30010504</v>
      </c>
      <c r="J78" s="15">
        <v>30010504</v>
      </c>
      <c r="K78" s="9" t="s">
        <v>180</v>
      </c>
      <c r="L78" s="9" t="s">
        <v>149</v>
      </c>
      <c r="M78" s="17" t="s">
        <v>152</v>
      </c>
      <c r="O78" s="18">
        <v>124.31</v>
      </c>
      <c r="P78" s="18">
        <v>144.2</v>
      </c>
      <c r="S78" s="17" t="s">
        <v>150</v>
      </c>
      <c r="U78" s="5" t="s">
        <v>159</v>
      </c>
      <c r="V78" s="19" t="s">
        <v>313</v>
      </c>
      <c r="AB78" s="5" t="s">
        <v>151</v>
      </c>
      <c r="AC78" s="17" t="s">
        <v>9</v>
      </c>
      <c r="AD78" s="15">
        <v>30010504</v>
      </c>
      <c r="AE78" s="13" t="s">
        <v>13</v>
      </c>
      <c r="AF78" s="15">
        <v>30010504</v>
      </c>
      <c r="AG78" s="5" t="s">
        <v>152</v>
      </c>
      <c r="AL78" s="16">
        <v>43126</v>
      </c>
      <c r="AM78" s="5" t="s">
        <v>149</v>
      </c>
      <c r="AN78" s="13">
        <v>2017</v>
      </c>
      <c r="AO78" s="16">
        <v>43126</v>
      </c>
    </row>
    <row r="79" spans="1:41" s="6" customFormat="1" ht="51">
      <c r="A79" s="17" t="s">
        <v>146</v>
      </c>
      <c r="B79" s="5" t="s">
        <v>1</v>
      </c>
      <c r="C79" s="17">
        <v>2017</v>
      </c>
      <c r="D79" s="16" t="s">
        <v>196</v>
      </c>
      <c r="E79" s="15">
        <v>30010276</v>
      </c>
      <c r="F79" s="5" t="s">
        <v>147</v>
      </c>
      <c r="H79" s="11" t="s">
        <v>314</v>
      </c>
      <c r="I79" s="15">
        <v>30010276</v>
      </c>
      <c r="J79" s="15">
        <v>30010276</v>
      </c>
      <c r="K79" s="9" t="s">
        <v>148</v>
      </c>
      <c r="L79" s="9" t="s">
        <v>149</v>
      </c>
      <c r="M79" s="17" t="s">
        <v>152</v>
      </c>
      <c r="O79" s="18">
        <v>775.86</v>
      </c>
      <c r="P79" s="18">
        <v>900</v>
      </c>
      <c r="S79" s="17" t="s">
        <v>150</v>
      </c>
      <c r="U79" s="5" t="s">
        <v>159</v>
      </c>
      <c r="V79" s="19" t="s">
        <v>315</v>
      </c>
      <c r="AB79" s="5" t="s">
        <v>151</v>
      </c>
      <c r="AC79" s="17" t="s">
        <v>9</v>
      </c>
      <c r="AD79" s="15">
        <v>30010276</v>
      </c>
      <c r="AE79" s="13" t="s">
        <v>13</v>
      </c>
      <c r="AF79" s="15">
        <v>30010276</v>
      </c>
      <c r="AG79" s="5" t="s">
        <v>152</v>
      </c>
      <c r="AL79" s="16">
        <v>43126</v>
      </c>
      <c r="AM79" s="5" t="s">
        <v>149</v>
      </c>
      <c r="AN79" s="13">
        <v>2017</v>
      </c>
      <c r="AO79" s="16">
        <v>43126</v>
      </c>
    </row>
    <row r="80" spans="1:41" s="6" customFormat="1" ht="51">
      <c r="A80" s="17" t="s">
        <v>146</v>
      </c>
      <c r="B80" s="5" t="s">
        <v>4</v>
      </c>
      <c r="C80" s="17">
        <v>2017</v>
      </c>
      <c r="D80" s="16" t="s">
        <v>196</v>
      </c>
      <c r="E80" s="15">
        <v>30010314</v>
      </c>
      <c r="F80" s="5" t="s">
        <v>147</v>
      </c>
      <c r="H80" s="11" t="s">
        <v>179</v>
      </c>
      <c r="I80" s="15">
        <v>30010314</v>
      </c>
      <c r="J80" s="15">
        <v>30010314</v>
      </c>
      <c r="K80" s="9" t="s">
        <v>170</v>
      </c>
      <c r="L80" s="9" t="s">
        <v>149</v>
      </c>
      <c r="M80" s="17" t="s">
        <v>152</v>
      </c>
      <c r="O80" s="18">
        <v>47.56</v>
      </c>
      <c r="P80" s="18">
        <v>55.18</v>
      </c>
      <c r="S80" s="17" t="s">
        <v>150</v>
      </c>
      <c r="U80" s="5" t="s">
        <v>159</v>
      </c>
      <c r="V80" s="19" t="s">
        <v>316</v>
      </c>
      <c r="AB80" s="5" t="s">
        <v>151</v>
      </c>
      <c r="AC80" s="17" t="s">
        <v>9</v>
      </c>
      <c r="AD80" s="15">
        <v>30010314</v>
      </c>
      <c r="AE80" s="13" t="s">
        <v>13</v>
      </c>
      <c r="AF80" s="15">
        <v>30010314</v>
      </c>
      <c r="AG80" s="5" t="s">
        <v>152</v>
      </c>
      <c r="AL80" s="16">
        <v>43126</v>
      </c>
      <c r="AM80" s="5" t="s">
        <v>149</v>
      </c>
      <c r="AN80" s="13">
        <v>2017</v>
      </c>
      <c r="AO80" s="16">
        <v>43126</v>
      </c>
    </row>
    <row r="81" spans="1:41" s="6" customFormat="1" ht="51">
      <c r="A81" s="17" t="s">
        <v>146</v>
      </c>
      <c r="B81" s="5" t="s">
        <v>1</v>
      </c>
      <c r="C81" s="17">
        <v>2017</v>
      </c>
      <c r="D81" s="16" t="s">
        <v>196</v>
      </c>
      <c r="E81" s="15">
        <v>30010463</v>
      </c>
      <c r="F81" s="5" t="s">
        <v>147</v>
      </c>
      <c r="H81" s="11" t="s">
        <v>317</v>
      </c>
      <c r="I81" s="15">
        <v>30010463</v>
      </c>
      <c r="J81" s="15">
        <v>30010463</v>
      </c>
      <c r="K81" s="9" t="s">
        <v>180</v>
      </c>
      <c r="L81" s="9" t="s">
        <v>149</v>
      </c>
      <c r="M81" s="17" t="s">
        <v>152</v>
      </c>
      <c r="O81" s="18">
        <v>1172.41</v>
      </c>
      <c r="P81" s="18">
        <v>1360</v>
      </c>
      <c r="S81" s="17" t="s">
        <v>150</v>
      </c>
      <c r="U81" s="5" t="s">
        <v>159</v>
      </c>
      <c r="V81" s="19" t="s">
        <v>318</v>
      </c>
      <c r="AB81" s="5" t="s">
        <v>151</v>
      </c>
      <c r="AC81" s="17" t="s">
        <v>9</v>
      </c>
      <c r="AD81" s="15">
        <v>30010463</v>
      </c>
      <c r="AE81" s="13" t="s">
        <v>13</v>
      </c>
      <c r="AF81" s="15">
        <v>30010463</v>
      </c>
      <c r="AG81" s="5" t="s">
        <v>152</v>
      </c>
      <c r="AL81" s="16">
        <v>43126</v>
      </c>
      <c r="AM81" s="5" t="s">
        <v>149</v>
      </c>
      <c r="AN81" s="13">
        <v>2017</v>
      </c>
      <c r="AO81" s="16">
        <v>43126</v>
      </c>
    </row>
    <row r="82" spans="1:41" s="6" customFormat="1" ht="51">
      <c r="A82" s="17" t="s">
        <v>146</v>
      </c>
      <c r="B82" s="5" t="s">
        <v>4</v>
      </c>
      <c r="C82" s="17">
        <v>2017</v>
      </c>
      <c r="D82" s="16" t="s">
        <v>196</v>
      </c>
      <c r="E82" s="15">
        <v>30010298</v>
      </c>
      <c r="F82" s="5" t="s">
        <v>147</v>
      </c>
      <c r="H82" s="11" t="s">
        <v>179</v>
      </c>
      <c r="I82" s="15">
        <v>30010298</v>
      </c>
      <c r="J82" s="15">
        <v>30010298</v>
      </c>
      <c r="K82" s="9" t="s">
        <v>170</v>
      </c>
      <c r="L82" s="9" t="s">
        <v>149</v>
      </c>
      <c r="M82" s="17" t="s">
        <v>152</v>
      </c>
      <c r="O82" s="18">
        <v>215.51</v>
      </c>
      <c r="P82" s="18">
        <v>250</v>
      </c>
      <c r="S82" s="17" t="s">
        <v>150</v>
      </c>
      <c r="U82" s="5" t="s">
        <v>159</v>
      </c>
      <c r="V82" s="19" t="s">
        <v>319</v>
      </c>
      <c r="AB82" s="5" t="s">
        <v>151</v>
      </c>
      <c r="AC82" s="17" t="s">
        <v>9</v>
      </c>
      <c r="AD82" s="15">
        <v>30010298</v>
      </c>
      <c r="AE82" s="13" t="s">
        <v>13</v>
      </c>
      <c r="AF82" s="15">
        <v>30010298</v>
      </c>
      <c r="AG82" s="5" t="s">
        <v>152</v>
      </c>
      <c r="AL82" s="16">
        <v>43126</v>
      </c>
      <c r="AM82" s="5" t="s">
        <v>149</v>
      </c>
      <c r="AN82" s="13">
        <v>2017</v>
      </c>
      <c r="AO82" s="16">
        <v>43126</v>
      </c>
    </row>
    <row r="83" spans="1:41" s="6" customFormat="1" ht="51">
      <c r="A83" s="17" t="s">
        <v>146</v>
      </c>
      <c r="B83" s="5" t="s">
        <v>1</v>
      </c>
      <c r="C83" s="17">
        <v>2017</v>
      </c>
      <c r="D83" s="16" t="s">
        <v>196</v>
      </c>
      <c r="E83" s="15">
        <v>30010319</v>
      </c>
      <c r="F83" s="5" t="s">
        <v>147</v>
      </c>
      <c r="H83" s="11" t="s">
        <v>320</v>
      </c>
      <c r="I83" s="15">
        <v>30010319</v>
      </c>
      <c r="J83" s="15">
        <v>30010319</v>
      </c>
      <c r="K83" s="9" t="s">
        <v>149</v>
      </c>
      <c r="L83" s="9" t="s">
        <v>149</v>
      </c>
      <c r="M83" s="17" t="s">
        <v>152</v>
      </c>
      <c r="O83" s="18">
        <v>450</v>
      </c>
      <c r="P83" s="18">
        <v>522</v>
      </c>
      <c r="S83" s="17" t="s">
        <v>150</v>
      </c>
      <c r="U83" s="5" t="s">
        <v>159</v>
      </c>
      <c r="V83" s="19" t="s">
        <v>321</v>
      </c>
      <c r="AB83" s="5" t="s">
        <v>151</v>
      </c>
      <c r="AC83" s="17" t="s">
        <v>9</v>
      </c>
      <c r="AD83" s="15">
        <v>30010319</v>
      </c>
      <c r="AF83" s="15">
        <v>30010319</v>
      </c>
      <c r="AG83" s="5" t="s">
        <v>152</v>
      </c>
      <c r="AL83" s="16">
        <v>43126</v>
      </c>
      <c r="AM83" s="5" t="s">
        <v>149</v>
      </c>
      <c r="AN83" s="13">
        <v>2017</v>
      </c>
      <c r="AO83" s="16">
        <v>43126</v>
      </c>
    </row>
    <row r="84" spans="1:41" s="6" customFormat="1" ht="51">
      <c r="A84" s="17" t="s">
        <v>146</v>
      </c>
      <c r="B84" s="5" t="s">
        <v>1</v>
      </c>
      <c r="C84" s="17">
        <v>2017</v>
      </c>
      <c r="D84" s="16" t="s">
        <v>196</v>
      </c>
      <c r="E84" s="15">
        <v>30010498</v>
      </c>
      <c r="F84" s="5" t="s">
        <v>147</v>
      </c>
      <c r="H84" s="11" t="s">
        <v>322</v>
      </c>
      <c r="I84" s="15">
        <v>30010498</v>
      </c>
      <c r="J84" s="15">
        <v>30010498</v>
      </c>
      <c r="K84" s="9" t="s">
        <v>149</v>
      </c>
      <c r="L84" s="9" t="s">
        <v>149</v>
      </c>
      <c r="M84" s="17" t="s">
        <v>152</v>
      </c>
      <c r="O84" s="18">
        <v>646.55</v>
      </c>
      <c r="P84" s="18">
        <v>750</v>
      </c>
      <c r="S84" s="17" t="s">
        <v>150</v>
      </c>
      <c r="U84" s="5" t="s">
        <v>159</v>
      </c>
      <c r="V84" s="19" t="s">
        <v>323</v>
      </c>
      <c r="AB84" s="5" t="s">
        <v>151</v>
      </c>
      <c r="AC84" s="17" t="s">
        <v>9</v>
      </c>
      <c r="AD84" s="15">
        <v>30010498</v>
      </c>
      <c r="AF84" s="15">
        <v>30010498</v>
      </c>
      <c r="AG84" s="5" t="s">
        <v>152</v>
      </c>
      <c r="AL84" s="16">
        <v>43126</v>
      </c>
      <c r="AM84" s="5" t="s">
        <v>149</v>
      </c>
      <c r="AN84" s="13">
        <v>2017</v>
      </c>
      <c r="AO84" s="16">
        <v>43126</v>
      </c>
    </row>
    <row r="85" spans="1:41" s="6" customFormat="1" ht="51">
      <c r="A85" s="17" t="s">
        <v>146</v>
      </c>
      <c r="B85" s="5" t="s">
        <v>1</v>
      </c>
      <c r="C85" s="17">
        <v>2017</v>
      </c>
      <c r="D85" s="16" t="s">
        <v>196</v>
      </c>
      <c r="E85" s="15">
        <v>30010275</v>
      </c>
      <c r="F85" s="5" t="s">
        <v>147</v>
      </c>
      <c r="H85" s="11" t="s">
        <v>324</v>
      </c>
      <c r="I85" s="15">
        <v>30010275</v>
      </c>
      <c r="J85" s="15">
        <v>30010275</v>
      </c>
      <c r="K85" s="9" t="s">
        <v>149</v>
      </c>
      <c r="L85" s="9" t="s">
        <v>149</v>
      </c>
      <c r="M85" s="17" t="s">
        <v>152</v>
      </c>
      <c r="O85" s="18">
        <v>198.19</v>
      </c>
      <c r="P85" s="18">
        <v>229.9</v>
      </c>
      <c r="S85" s="17" t="s">
        <v>150</v>
      </c>
      <c r="U85" s="5" t="s">
        <v>159</v>
      </c>
      <c r="V85" s="19" t="s">
        <v>325</v>
      </c>
      <c r="AB85" s="5" t="s">
        <v>151</v>
      </c>
      <c r="AC85" s="17" t="s">
        <v>9</v>
      </c>
      <c r="AD85" s="15">
        <v>30010275</v>
      </c>
      <c r="AF85" s="15">
        <v>30010275</v>
      </c>
      <c r="AG85" s="5" t="s">
        <v>152</v>
      </c>
      <c r="AL85" s="16">
        <v>43126</v>
      </c>
      <c r="AM85" s="5" t="s">
        <v>149</v>
      </c>
      <c r="AN85" s="13">
        <v>2017</v>
      </c>
      <c r="AO85" s="16">
        <v>43126</v>
      </c>
    </row>
    <row r="86" spans="1:41" s="6" customFormat="1" ht="51">
      <c r="A86" s="17" t="s">
        <v>146</v>
      </c>
      <c r="B86" s="5" t="s">
        <v>1</v>
      </c>
      <c r="C86" s="17">
        <v>2017</v>
      </c>
      <c r="D86" s="16" t="s">
        <v>196</v>
      </c>
      <c r="E86" s="15">
        <v>30010434</v>
      </c>
      <c r="F86" s="5" t="s">
        <v>147</v>
      </c>
      <c r="H86" s="11" t="s">
        <v>326</v>
      </c>
      <c r="I86" s="15">
        <v>30010434</v>
      </c>
      <c r="J86" s="15">
        <v>30010434</v>
      </c>
      <c r="K86" s="9" t="s">
        <v>149</v>
      </c>
      <c r="L86" s="9" t="s">
        <v>149</v>
      </c>
      <c r="M86" s="17" t="s">
        <v>152</v>
      </c>
      <c r="O86" s="18">
        <v>518.67</v>
      </c>
      <c r="P86" s="18">
        <v>507</v>
      </c>
      <c r="S86" s="17" t="s">
        <v>150</v>
      </c>
      <c r="U86" s="5" t="s">
        <v>159</v>
      </c>
      <c r="V86" s="19" t="s">
        <v>309</v>
      </c>
      <c r="AB86" s="5" t="s">
        <v>151</v>
      </c>
      <c r="AC86" s="17" t="s">
        <v>9</v>
      </c>
      <c r="AD86" s="15">
        <v>30010434</v>
      </c>
      <c r="AF86" s="15">
        <v>30010434</v>
      </c>
      <c r="AG86" s="5" t="s">
        <v>152</v>
      </c>
      <c r="AL86" s="16">
        <v>43126</v>
      </c>
      <c r="AM86" s="5" t="s">
        <v>149</v>
      </c>
      <c r="AN86" s="13">
        <v>2017</v>
      </c>
      <c r="AO86" s="16">
        <v>43126</v>
      </c>
    </row>
    <row r="87" spans="1:41" s="6" customFormat="1" ht="51">
      <c r="A87" s="17" t="s">
        <v>146</v>
      </c>
      <c r="B87" s="5" t="s">
        <v>1</v>
      </c>
      <c r="C87" s="17">
        <v>2017</v>
      </c>
      <c r="D87" s="16" t="s">
        <v>196</v>
      </c>
      <c r="E87" s="15">
        <v>30010394</v>
      </c>
      <c r="F87" s="5" t="s">
        <v>147</v>
      </c>
      <c r="H87" s="11" t="s">
        <v>327</v>
      </c>
      <c r="I87" s="15">
        <v>30010394</v>
      </c>
      <c r="J87" s="15">
        <v>30010394</v>
      </c>
      <c r="K87" s="9" t="s">
        <v>149</v>
      </c>
      <c r="L87" s="9" t="s">
        <v>149</v>
      </c>
      <c r="M87" s="17" t="s">
        <v>152</v>
      </c>
      <c r="O87" s="18">
        <v>481.9</v>
      </c>
      <c r="P87" s="18">
        <v>559</v>
      </c>
      <c r="S87" s="17" t="s">
        <v>150</v>
      </c>
      <c r="U87" s="5" t="s">
        <v>159</v>
      </c>
      <c r="V87" s="19" t="s">
        <v>328</v>
      </c>
      <c r="AB87" s="5" t="s">
        <v>151</v>
      </c>
      <c r="AC87" s="17" t="s">
        <v>9</v>
      </c>
      <c r="AD87" s="15">
        <v>30010394</v>
      </c>
      <c r="AF87" s="15">
        <v>30010394</v>
      </c>
      <c r="AG87" s="5" t="s">
        <v>152</v>
      </c>
      <c r="AL87" s="16">
        <v>43126</v>
      </c>
      <c r="AM87" s="5" t="s">
        <v>149</v>
      </c>
      <c r="AN87" s="13">
        <v>2017</v>
      </c>
      <c r="AO87" s="16">
        <v>43126</v>
      </c>
    </row>
    <row r="88" spans="1:41" s="6" customFormat="1" ht="51">
      <c r="A88" s="17" t="s">
        <v>146</v>
      </c>
      <c r="B88" s="5" t="s">
        <v>1</v>
      </c>
      <c r="C88" s="17">
        <v>2017</v>
      </c>
      <c r="D88" s="16" t="s">
        <v>196</v>
      </c>
      <c r="E88" s="15">
        <v>30010437</v>
      </c>
      <c r="F88" s="5" t="s">
        <v>147</v>
      </c>
      <c r="H88" s="11" t="s">
        <v>322</v>
      </c>
      <c r="I88" s="15">
        <v>30010437</v>
      </c>
      <c r="J88" s="15">
        <v>30010437</v>
      </c>
      <c r="K88" s="9" t="s">
        <v>149</v>
      </c>
      <c r="L88" s="9" t="s">
        <v>149</v>
      </c>
      <c r="M88" s="17" t="s">
        <v>152</v>
      </c>
      <c r="O88" s="18">
        <v>1293.1</v>
      </c>
      <c r="P88" s="18">
        <v>1500</v>
      </c>
      <c r="S88" s="17" t="s">
        <v>150</v>
      </c>
      <c r="U88" s="5" t="s">
        <v>159</v>
      </c>
      <c r="V88" s="19" t="s">
        <v>329</v>
      </c>
      <c r="AB88" s="5" t="s">
        <v>151</v>
      </c>
      <c r="AC88" s="17" t="s">
        <v>9</v>
      </c>
      <c r="AD88" s="15">
        <v>30010437</v>
      </c>
      <c r="AF88" s="15">
        <v>30010437</v>
      </c>
      <c r="AG88" s="5" t="s">
        <v>152</v>
      </c>
      <c r="AL88" s="16">
        <v>43126</v>
      </c>
      <c r="AM88" s="5" t="s">
        <v>149</v>
      </c>
      <c r="AN88" s="13">
        <v>2017</v>
      </c>
      <c r="AO88" s="16">
        <v>43126</v>
      </c>
    </row>
    <row r="89" spans="1:41" s="6" customFormat="1" ht="51">
      <c r="A89" s="17" t="s">
        <v>146</v>
      </c>
      <c r="B89" s="5" t="s">
        <v>1</v>
      </c>
      <c r="C89" s="17">
        <v>2017</v>
      </c>
      <c r="D89" s="16" t="s">
        <v>196</v>
      </c>
      <c r="E89" s="15">
        <v>30010469</v>
      </c>
      <c r="F89" s="5" t="s">
        <v>147</v>
      </c>
      <c r="H89" s="11" t="s">
        <v>330</v>
      </c>
      <c r="I89" s="15">
        <v>30010469</v>
      </c>
      <c r="J89" s="15">
        <v>30010469</v>
      </c>
      <c r="K89" s="9" t="s">
        <v>149</v>
      </c>
      <c r="L89" s="9" t="s">
        <v>149</v>
      </c>
      <c r="M89" s="17" t="s">
        <v>152</v>
      </c>
      <c r="O89" s="18">
        <v>158.85</v>
      </c>
      <c r="P89" s="18">
        <v>158.85</v>
      </c>
      <c r="S89" s="17" t="s">
        <v>150</v>
      </c>
      <c r="U89" s="5" t="s">
        <v>159</v>
      </c>
      <c r="V89" s="19" t="s">
        <v>309</v>
      </c>
      <c r="AB89" s="5" t="s">
        <v>151</v>
      </c>
      <c r="AC89" s="17" t="s">
        <v>9</v>
      </c>
      <c r="AD89" s="15">
        <v>30010469</v>
      </c>
      <c r="AF89" s="15">
        <v>30010469</v>
      </c>
      <c r="AG89" s="5" t="s">
        <v>152</v>
      </c>
      <c r="AL89" s="16">
        <v>43126</v>
      </c>
      <c r="AM89" s="5" t="s">
        <v>149</v>
      </c>
      <c r="AN89" s="13">
        <v>2017</v>
      </c>
      <c r="AO89" s="16">
        <v>43126</v>
      </c>
    </row>
    <row r="90" spans="1:41" s="6" customFormat="1" ht="51">
      <c r="A90" s="17" t="s">
        <v>146</v>
      </c>
      <c r="B90" s="5" t="s">
        <v>1</v>
      </c>
      <c r="C90" s="17">
        <v>2017</v>
      </c>
      <c r="D90" s="16" t="s">
        <v>196</v>
      </c>
      <c r="E90" s="15">
        <v>30010241</v>
      </c>
      <c r="F90" s="5" t="s">
        <v>147</v>
      </c>
      <c r="H90" s="11" t="s">
        <v>331</v>
      </c>
      <c r="I90" s="15">
        <v>30010241</v>
      </c>
      <c r="J90" s="15">
        <v>30010241</v>
      </c>
      <c r="K90" s="9" t="s">
        <v>149</v>
      </c>
      <c r="L90" s="9" t="s">
        <v>149</v>
      </c>
      <c r="M90" s="17" t="s">
        <v>152</v>
      </c>
      <c r="O90" s="18">
        <v>77.58</v>
      </c>
      <c r="P90" s="18">
        <v>89.99</v>
      </c>
      <c r="S90" s="17" t="s">
        <v>150</v>
      </c>
      <c r="U90" s="5" t="s">
        <v>159</v>
      </c>
      <c r="V90" s="19" t="s">
        <v>332</v>
      </c>
      <c r="AB90" s="5" t="s">
        <v>151</v>
      </c>
      <c r="AC90" s="17" t="s">
        <v>9</v>
      </c>
      <c r="AD90" s="15">
        <v>30010241</v>
      </c>
      <c r="AF90" s="15">
        <v>30010241</v>
      </c>
      <c r="AG90" s="5" t="s">
        <v>152</v>
      </c>
      <c r="AL90" s="16">
        <v>43126</v>
      </c>
      <c r="AM90" s="5" t="s">
        <v>149</v>
      </c>
      <c r="AN90" s="13">
        <v>2017</v>
      </c>
      <c r="AO90" s="16">
        <v>43126</v>
      </c>
    </row>
    <row r="91" spans="1:41" s="6" customFormat="1" ht="51">
      <c r="A91" s="17" t="s">
        <v>146</v>
      </c>
      <c r="B91" s="5" t="s">
        <v>1</v>
      </c>
      <c r="C91" s="17">
        <v>2017</v>
      </c>
      <c r="D91" s="16" t="s">
        <v>196</v>
      </c>
      <c r="E91" s="15">
        <v>30010387</v>
      </c>
      <c r="F91" s="5" t="s">
        <v>147</v>
      </c>
      <c r="H91" s="11" t="s">
        <v>333</v>
      </c>
      <c r="I91" s="15">
        <v>30010387</v>
      </c>
      <c r="J91" s="15">
        <v>30010387</v>
      </c>
      <c r="K91" s="9" t="s">
        <v>149</v>
      </c>
      <c r="L91" s="9" t="s">
        <v>149</v>
      </c>
      <c r="M91" s="17" t="s">
        <v>152</v>
      </c>
      <c r="O91" s="18">
        <v>1210</v>
      </c>
      <c r="P91" s="18">
        <v>1404</v>
      </c>
      <c r="S91" s="17" t="s">
        <v>150</v>
      </c>
      <c r="U91" s="5" t="s">
        <v>159</v>
      </c>
      <c r="V91" s="19" t="s">
        <v>334</v>
      </c>
      <c r="AB91" s="5" t="s">
        <v>151</v>
      </c>
      <c r="AC91" s="17" t="s">
        <v>9</v>
      </c>
      <c r="AD91" s="15">
        <v>30010387</v>
      </c>
      <c r="AF91" s="15">
        <v>30010387</v>
      </c>
      <c r="AG91" s="5" t="s">
        <v>152</v>
      </c>
      <c r="AL91" s="16">
        <v>43126</v>
      </c>
      <c r="AM91" s="5" t="s">
        <v>149</v>
      </c>
      <c r="AN91" s="13">
        <v>2017</v>
      </c>
      <c r="AO91" s="16">
        <v>43126</v>
      </c>
    </row>
    <row r="92" spans="1:41" s="6" customFormat="1" ht="51">
      <c r="A92" s="17" t="s">
        <v>146</v>
      </c>
      <c r="B92" s="5" t="s">
        <v>4</v>
      </c>
      <c r="C92" s="17">
        <v>2017</v>
      </c>
      <c r="D92" s="16" t="s">
        <v>196</v>
      </c>
      <c r="E92" s="15">
        <v>30010420</v>
      </c>
      <c r="F92" s="5" t="s">
        <v>147</v>
      </c>
      <c r="H92" s="11" t="s">
        <v>162</v>
      </c>
      <c r="I92" s="15">
        <v>30010420</v>
      </c>
      <c r="J92" s="15">
        <v>30010420</v>
      </c>
      <c r="K92" s="9" t="s">
        <v>149</v>
      </c>
      <c r="L92" s="9" t="s">
        <v>149</v>
      </c>
      <c r="M92" s="17" t="s">
        <v>152</v>
      </c>
      <c r="O92" s="18">
        <v>128.06</v>
      </c>
      <c r="P92" s="18">
        <v>148.55</v>
      </c>
      <c r="S92" s="17" t="s">
        <v>150</v>
      </c>
      <c r="U92" s="5" t="s">
        <v>159</v>
      </c>
      <c r="V92" s="11" t="s">
        <v>163</v>
      </c>
      <c r="AB92" s="5" t="s">
        <v>151</v>
      </c>
      <c r="AC92" s="17" t="s">
        <v>9</v>
      </c>
      <c r="AD92" s="15">
        <v>30010420</v>
      </c>
      <c r="AF92" s="15">
        <v>30010420</v>
      </c>
      <c r="AG92" s="5" t="s">
        <v>152</v>
      </c>
      <c r="AL92" s="16">
        <v>43126</v>
      </c>
      <c r="AM92" s="5" t="s">
        <v>149</v>
      </c>
      <c r="AN92" s="13">
        <v>2017</v>
      </c>
      <c r="AO92" s="16">
        <v>43126</v>
      </c>
    </row>
    <row r="93" spans="1:41" s="6" customFormat="1" ht="51">
      <c r="A93" s="17" t="s">
        <v>146</v>
      </c>
      <c r="B93" s="5" t="s">
        <v>1</v>
      </c>
      <c r="C93" s="17">
        <v>2017</v>
      </c>
      <c r="D93" s="16" t="s">
        <v>196</v>
      </c>
      <c r="E93" s="15">
        <v>30010472</v>
      </c>
      <c r="F93" s="5" t="s">
        <v>147</v>
      </c>
      <c r="H93" s="11" t="s">
        <v>335</v>
      </c>
      <c r="I93" s="15">
        <v>30010472</v>
      </c>
      <c r="J93" s="15">
        <v>30010472</v>
      </c>
      <c r="K93" s="9" t="s">
        <v>149</v>
      </c>
      <c r="L93" s="9" t="s">
        <v>149</v>
      </c>
      <c r="M93" s="17" t="s">
        <v>152</v>
      </c>
      <c r="O93" s="18">
        <v>228</v>
      </c>
      <c r="P93" s="18">
        <v>265</v>
      </c>
      <c r="S93" s="17" t="s">
        <v>150</v>
      </c>
      <c r="U93" s="5" t="s">
        <v>159</v>
      </c>
      <c r="V93" s="19" t="s">
        <v>336</v>
      </c>
      <c r="AB93" s="5" t="s">
        <v>151</v>
      </c>
      <c r="AC93" s="17" t="s">
        <v>9</v>
      </c>
      <c r="AD93" s="15">
        <v>30010472</v>
      </c>
      <c r="AF93" s="15">
        <v>30010472</v>
      </c>
      <c r="AG93" s="5" t="s">
        <v>152</v>
      </c>
      <c r="AL93" s="16">
        <v>43126</v>
      </c>
      <c r="AM93" s="5" t="s">
        <v>149</v>
      </c>
      <c r="AN93" s="13">
        <v>2017</v>
      </c>
      <c r="AO93" s="16">
        <v>43126</v>
      </c>
    </row>
    <row r="94" spans="1:41" s="6" customFormat="1" ht="51">
      <c r="A94" s="17" t="s">
        <v>146</v>
      </c>
      <c r="B94" s="5" t="s">
        <v>1</v>
      </c>
      <c r="C94" s="17">
        <v>2017</v>
      </c>
      <c r="D94" s="16" t="s">
        <v>196</v>
      </c>
      <c r="E94" s="15">
        <v>30010452</v>
      </c>
      <c r="F94" s="5" t="s">
        <v>147</v>
      </c>
      <c r="H94" s="11" t="s">
        <v>337</v>
      </c>
      <c r="I94" s="15">
        <v>30010452</v>
      </c>
      <c r="J94" s="15">
        <v>30010452</v>
      </c>
      <c r="K94" s="9" t="s">
        <v>149</v>
      </c>
      <c r="L94" s="9" t="s">
        <v>149</v>
      </c>
      <c r="M94" s="17" t="s">
        <v>152</v>
      </c>
      <c r="O94" s="18">
        <v>67.24</v>
      </c>
      <c r="P94" s="18">
        <v>78</v>
      </c>
      <c r="S94" s="17" t="s">
        <v>150</v>
      </c>
      <c r="U94" s="5" t="s">
        <v>159</v>
      </c>
      <c r="V94" s="19" t="s">
        <v>338</v>
      </c>
      <c r="AB94" s="5" t="s">
        <v>151</v>
      </c>
      <c r="AC94" s="17" t="s">
        <v>9</v>
      </c>
      <c r="AD94" s="15">
        <v>30010452</v>
      </c>
      <c r="AF94" s="15">
        <v>30010452</v>
      </c>
      <c r="AG94" s="5" t="s">
        <v>152</v>
      </c>
      <c r="AL94" s="16">
        <v>43126</v>
      </c>
      <c r="AM94" s="5" t="s">
        <v>149</v>
      </c>
      <c r="AN94" s="13">
        <v>2017</v>
      </c>
      <c r="AO94" s="16">
        <v>43126</v>
      </c>
    </row>
    <row r="95" spans="1:41" s="6" customFormat="1" ht="51">
      <c r="A95" s="17" t="s">
        <v>146</v>
      </c>
      <c r="B95" s="5" t="s">
        <v>1</v>
      </c>
      <c r="C95" s="17">
        <v>2017</v>
      </c>
      <c r="D95" s="16" t="s">
        <v>196</v>
      </c>
      <c r="E95" s="15">
        <v>30010482</v>
      </c>
      <c r="F95" s="5" t="s">
        <v>147</v>
      </c>
      <c r="H95" s="11" t="s">
        <v>339</v>
      </c>
      <c r="I95" s="15">
        <v>30010482</v>
      </c>
      <c r="J95" s="15">
        <v>30010482</v>
      </c>
      <c r="K95" s="9" t="s">
        <v>149</v>
      </c>
      <c r="L95" s="9" t="s">
        <v>149</v>
      </c>
      <c r="M95" s="17" t="s">
        <v>152</v>
      </c>
      <c r="O95" s="18">
        <v>157.93</v>
      </c>
      <c r="P95" s="18">
        <v>183.2</v>
      </c>
      <c r="S95" s="17" t="s">
        <v>150</v>
      </c>
      <c r="U95" s="5" t="s">
        <v>159</v>
      </c>
      <c r="V95" s="19" t="s">
        <v>340</v>
      </c>
      <c r="AB95" s="5" t="s">
        <v>151</v>
      </c>
      <c r="AC95" s="17" t="s">
        <v>9</v>
      </c>
      <c r="AD95" s="15">
        <v>30010482</v>
      </c>
      <c r="AF95" s="15">
        <v>30010482</v>
      </c>
      <c r="AG95" s="5" t="s">
        <v>152</v>
      </c>
      <c r="AL95" s="16">
        <v>43126</v>
      </c>
      <c r="AM95" s="5" t="s">
        <v>149</v>
      </c>
      <c r="AN95" s="13">
        <v>2017</v>
      </c>
      <c r="AO95" s="16">
        <v>43126</v>
      </c>
    </row>
    <row r="96" spans="1:41" s="6" customFormat="1" ht="51">
      <c r="A96" s="17" t="s">
        <v>146</v>
      </c>
      <c r="B96" s="5" t="s">
        <v>1</v>
      </c>
      <c r="C96" s="17">
        <v>2017</v>
      </c>
      <c r="D96" s="16" t="s">
        <v>196</v>
      </c>
      <c r="E96" s="15">
        <v>30010239</v>
      </c>
      <c r="F96" s="5" t="s">
        <v>147</v>
      </c>
      <c r="H96" s="11" t="s">
        <v>341</v>
      </c>
      <c r="I96" s="15">
        <v>30010239</v>
      </c>
      <c r="J96" s="15">
        <v>30010239</v>
      </c>
      <c r="K96" s="9" t="s">
        <v>149</v>
      </c>
      <c r="L96" s="9" t="s">
        <v>149</v>
      </c>
      <c r="M96" s="17" t="s">
        <v>152</v>
      </c>
      <c r="O96" s="18">
        <v>64.56</v>
      </c>
      <c r="P96" s="18">
        <v>74.9</v>
      </c>
      <c r="S96" s="17" t="s">
        <v>150</v>
      </c>
      <c r="U96" s="5" t="s">
        <v>159</v>
      </c>
      <c r="V96" s="19" t="s">
        <v>342</v>
      </c>
      <c r="AB96" s="5" t="s">
        <v>151</v>
      </c>
      <c r="AC96" s="17" t="s">
        <v>9</v>
      </c>
      <c r="AD96" s="15">
        <v>30010239</v>
      </c>
      <c r="AF96" s="15">
        <v>30010239</v>
      </c>
      <c r="AG96" s="5" t="s">
        <v>152</v>
      </c>
      <c r="AL96" s="16">
        <v>43126</v>
      </c>
      <c r="AM96" s="5" t="s">
        <v>149</v>
      </c>
      <c r="AN96" s="13">
        <v>2017</v>
      </c>
      <c r="AO96" s="16">
        <v>43126</v>
      </c>
    </row>
    <row r="97" spans="1:41" s="6" customFormat="1" ht="51">
      <c r="A97" s="17" t="s">
        <v>146</v>
      </c>
      <c r="B97" s="5" t="s">
        <v>4</v>
      </c>
      <c r="C97" s="17">
        <v>2017</v>
      </c>
      <c r="D97" s="16" t="s">
        <v>196</v>
      </c>
      <c r="E97" s="15">
        <v>30010053</v>
      </c>
      <c r="F97" s="5" t="s">
        <v>147</v>
      </c>
      <c r="H97" s="11" t="s">
        <v>217</v>
      </c>
      <c r="I97" s="15">
        <v>30010053</v>
      </c>
      <c r="J97" s="15">
        <v>30010053</v>
      </c>
      <c r="K97" s="9" t="s">
        <v>149</v>
      </c>
      <c r="L97" s="9" t="s">
        <v>149</v>
      </c>
      <c r="M97" s="17" t="s">
        <v>152</v>
      </c>
      <c r="O97" s="18">
        <f>202+146</f>
        <v>348</v>
      </c>
      <c r="P97" s="18">
        <f>202+146</f>
        <v>348</v>
      </c>
      <c r="S97" s="17" t="s">
        <v>150</v>
      </c>
      <c r="U97" s="5" t="s">
        <v>159</v>
      </c>
      <c r="V97" s="19" t="s">
        <v>343</v>
      </c>
      <c r="AB97" s="5" t="s">
        <v>151</v>
      </c>
      <c r="AC97" s="17" t="s">
        <v>9</v>
      </c>
      <c r="AD97" s="15">
        <v>30010053</v>
      </c>
      <c r="AF97" s="15">
        <v>30010053</v>
      </c>
      <c r="AG97" s="5" t="s">
        <v>152</v>
      </c>
      <c r="AL97" s="16">
        <v>43126</v>
      </c>
      <c r="AM97" s="5" t="s">
        <v>149</v>
      </c>
      <c r="AN97" s="13">
        <v>2017</v>
      </c>
      <c r="AO97" s="16">
        <v>43126</v>
      </c>
    </row>
    <row r="98" spans="1:41" s="6" customFormat="1" ht="51">
      <c r="A98" s="17" t="s">
        <v>146</v>
      </c>
      <c r="B98" s="5" t="s">
        <v>1</v>
      </c>
      <c r="C98" s="17">
        <v>2017</v>
      </c>
      <c r="D98" s="16" t="s">
        <v>196</v>
      </c>
      <c r="E98" s="15">
        <v>30010418</v>
      </c>
      <c r="F98" s="5" t="s">
        <v>147</v>
      </c>
      <c r="H98" s="11" t="s">
        <v>344</v>
      </c>
      <c r="I98" s="15">
        <v>30010418</v>
      </c>
      <c r="J98" s="15">
        <v>30010418</v>
      </c>
      <c r="K98" s="9" t="s">
        <v>149</v>
      </c>
      <c r="L98" s="9" t="s">
        <v>149</v>
      </c>
      <c r="M98" s="17" t="s">
        <v>152</v>
      </c>
      <c r="O98" s="18">
        <v>170</v>
      </c>
      <c r="P98" s="18">
        <v>197.2</v>
      </c>
      <c r="S98" s="17" t="s">
        <v>150</v>
      </c>
      <c r="U98" s="5" t="s">
        <v>159</v>
      </c>
      <c r="V98" s="19" t="s">
        <v>345</v>
      </c>
      <c r="AB98" s="5" t="s">
        <v>151</v>
      </c>
      <c r="AC98" s="17" t="s">
        <v>9</v>
      </c>
      <c r="AD98" s="15">
        <v>30010418</v>
      </c>
      <c r="AF98" s="15">
        <v>30010418</v>
      </c>
      <c r="AG98" s="5" t="s">
        <v>152</v>
      </c>
      <c r="AL98" s="16">
        <v>43126</v>
      </c>
      <c r="AM98" s="5" t="s">
        <v>149</v>
      </c>
      <c r="AN98" s="13">
        <v>2017</v>
      </c>
      <c r="AO98" s="16">
        <v>43126</v>
      </c>
    </row>
    <row r="99" spans="1:41" s="6" customFormat="1" ht="51">
      <c r="A99" s="17" t="s">
        <v>146</v>
      </c>
      <c r="B99" s="5" t="s">
        <v>1</v>
      </c>
      <c r="C99" s="17">
        <v>2017</v>
      </c>
      <c r="D99" s="16" t="s">
        <v>196</v>
      </c>
      <c r="E99" s="15">
        <v>30010483</v>
      </c>
      <c r="F99" s="5" t="s">
        <v>147</v>
      </c>
      <c r="H99" s="11" t="s">
        <v>346</v>
      </c>
      <c r="I99" s="15">
        <v>30010483</v>
      </c>
      <c r="J99" s="15">
        <v>30010483</v>
      </c>
      <c r="K99" s="9" t="s">
        <v>149</v>
      </c>
      <c r="L99" s="9" t="s">
        <v>149</v>
      </c>
      <c r="M99" s="17" t="s">
        <v>152</v>
      </c>
      <c r="O99" s="18">
        <v>57.75</v>
      </c>
      <c r="P99" s="18">
        <v>61.2</v>
      </c>
      <c r="S99" s="17" t="s">
        <v>150</v>
      </c>
      <c r="U99" s="5" t="s">
        <v>159</v>
      </c>
      <c r="V99" s="19" t="s">
        <v>347</v>
      </c>
      <c r="AB99" s="5" t="s">
        <v>151</v>
      </c>
      <c r="AC99" s="17" t="s">
        <v>9</v>
      </c>
      <c r="AD99" s="15">
        <v>30010483</v>
      </c>
      <c r="AF99" s="15">
        <v>30010483</v>
      </c>
      <c r="AG99" s="5" t="s">
        <v>152</v>
      </c>
      <c r="AL99" s="16">
        <v>43126</v>
      </c>
      <c r="AM99" s="5" t="s">
        <v>149</v>
      </c>
      <c r="AN99" s="13">
        <v>2017</v>
      </c>
      <c r="AO99" s="16">
        <v>43126</v>
      </c>
    </row>
    <row r="100" spans="1:41" s="6" customFormat="1" ht="51">
      <c r="A100" s="17" t="s">
        <v>146</v>
      </c>
      <c r="B100" s="5" t="s">
        <v>1</v>
      </c>
      <c r="C100" s="17">
        <v>2017</v>
      </c>
      <c r="D100" s="16" t="s">
        <v>196</v>
      </c>
      <c r="E100" s="15">
        <v>30010450</v>
      </c>
      <c r="F100" s="5" t="s">
        <v>147</v>
      </c>
      <c r="H100" s="11" t="s">
        <v>346</v>
      </c>
      <c r="I100" s="15">
        <v>30010450</v>
      </c>
      <c r="J100" s="15">
        <v>30010450</v>
      </c>
      <c r="K100" s="9" t="s">
        <v>149</v>
      </c>
      <c r="L100" s="9" t="s">
        <v>149</v>
      </c>
      <c r="M100" s="17" t="s">
        <v>152</v>
      </c>
      <c r="O100" s="18">
        <v>517.24</v>
      </c>
      <c r="P100" s="18">
        <v>600</v>
      </c>
      <c r="S100" s="17" t="s">
        <v>150</v>
      </c>
      <c r="U100" s="5" t="s">
        <v>159</v>
      </c>
      <c r="V100" s="19" t="s">
        <v>348</v>
      </c>
      <c r="AB100" s="5" t="s">
        <v>151</v>
      </c>
      <c r="AC100" s="17" t="s">
        <v>9</v>
      </c>
      <c r="AD100" s="15">
        <v>30010450</v>
      </c>
      <c r="AF100" s="15">
        <v>30010450</v>
      </c>
      <c r="AG100" s="5" t="s">
        <v>152</v>
      </c>
      <c r="AL100" s="16">
        <v>43126</v>
      </c>
      <c r="AM100" s="5" t="s">
        <v>149</v>
      </c>
      <c r="AN100" s="13">
        <v>2017</v>
      </c>
      <c r="AO100" s="16">
        <v>43126</v>
      </c>
    </row>
    <row r="101" spans="1:41" s="6" customFormat="1" ht="51">
      <c r="A101" s="17" t="s">
        <v>146</v>
      </c>
      <c r="B101" s="5" t="s">
        <v>1</v>
      </c>
      <c r="C101" s="17">
        <v>2017</v>
      </c>
      <c r="D101" s="16" t="s">
        <v>196</v>
      </c>
      <c r="E101" s="15">
        <v>30010451</v>
      </c>
      <c r="F101" s="5" t="s">
        <v>147</v>
      </c>
      <c r="H101" s="11" t="s">
        <v>339</v>
      </c>
      <c r="I101" s="15">
        <v>30010451</v>
      </c>
      <c r="J101" s="15">
        <v>30010451</v>
      </c>
      <c r="K101" s="9" t="s">
        <v>149</v>
      </c>
      <c r="L101" s="9" t="s">
        <v>149</v>
      </c>
      <c r="M101" s="17" t="s">
        <v>152</v>
      </c>
      <c r="O101" s="18">
        <v>362.06</v>
      </c>
      <c r="P101" s="18">
        <v>420</v>
      </c>
      <c r="S101" s="17" t="s">
        <v>150</v>
      </c>
      <c r="U101" s="5" t="s">
        <v>159</v>
      </c>
      <c r="V101" s="19" t="s">
        <v>349</v>
      </c>
      <c r="AB101" s="5" t="s">
        <v>151</v>
      </c>
      <c r="AC101" s="17" t="s">
        <v>9</v>
      </c>
      <c r="AD101" s="15">
        <v>30010451</v>
      </c>
      <c r="AF101" s="15">
        <v>30010451</v>
      </c>
      <c r="AG101" s="5" t="s">
        <v>152</v>
      </c>
      <c r="AL101" s="16">
        <v>43126</v>
      </c>
      <c r="AM101" s="5" t="s">
        <v>149</v>
      </c>
      <c r="AN101" s="13">
        <v>2017</v>
      </c>
      <c r="AO101" s="16">
        <v>43126</v>
      </c>
    </row>
    <row r="102" spans="1:41" s="6" customFormat="1" ht="51">
      <c r="A102" s="17" t="s">
        <v>146</v>
      </c>
      <c r="B102" s="5" t="s">
        <v>1</v>
      </c>
      <c r="C102" s="17">
        <v>2017</v>
      </c>
      <c r="D102" s="16" t="s">
        <v>196</v>
      </c>
      <c r="E102" s="15">
        <v>30010352</v>
      </c>
      <c r="F102" s="5" t="s">
        <v>147</v>
      </c>
      <c r="H102" s="11" t="s">
        <v>337</v>
      </c>
      <c r="I102" s="15">
        <v>30010352</v>
      </c>
      <c r="J102" s="15">
        <v>30010352</v>
      </c>
      <c r="K102" s="9" t="s">
        <v>149</v>
      </c>
      <c r="L102" s="9" t="s">
        <v>149</v>
      </c>
      <c r="M102" s="17" t="s">
        <v>152</v>
      </c>
      <c r="O102" s="18">
        <v>818.96</v>
      </c>
      <c r="P102" s="18">
        <v>950</v>
      </c>
      <c r="S102" s="17" t="s">
        <v>150</v>
      </c>
      <c r="U102" s="5" t="s">
        <v>159</v>
      </c>
      <c r="V102" s="19" t="s">
        <v>350</v>
      </c>
      <c r="AB102" s="5" t="s">
        <v>151</v>
      </c>
      <c r="AC102" s="17" t="s">
        <v>9</v>
      </c>
      <c r="AD102" s="15">
        <v>30010352</v>
      </c>
      <c r="AF102" s="15">
        <v>30010352</v>
      </c>
      <c r="AG102" s="5" t="s">
        <v>152</v>
      </c>
      <c r="AL102" s="16">
        <v>43126</v>
      </c>
      <c r="AM102" s="5" t="s">
        <v>149</v>
      </c>
      <c r="AN102" s="13">
        <v>2017</v>
      </c>
      <c r="AO102" s="16">
        <v>43126</v>
      </c>
    </row>
    <row r="103" spans="1:41" s="6" customFormat="1" ht="51">
      <c r="A103" s="17" t="s">
        <v>146</v>
      </c>
      <c r="B103" s="5" t="s">
        <v>1</v>
      </c>
      <c r="C103" s="17">
        <v>2017</v>
      </c>
      <c r="D103" s="16" t="s">
        <v>196</v>
      </c>
      <c r="E103" s="15">
        <v>30010435</v>
      </c>
      <c r="F103" s="5" t="s">
        <v>147</v>
      </c>
      <c r="H103" s="11" t="s">
        <v>351</v>
      </c>
      <c r="I103" s="15">
        <v>30010435</v>
      </c>
      <c r="J103" s="15">
        <v>30010435</v>
      </c>
      <c r="K103" s="9" t="s">
        <v>149</v>
      </c>
      <c r="L103" s="9" t="s">
        <v>149</v>
      </c>
      <c r="M103" s="17" t="s">
        <v>152</v>
      </c>
      <c r="O103" s="18">
        <v>403.92</v>
      </c>
      <c r="P103" s="18">
        <v>458</v>
      </c>
      <c r="S103" s="17" t="s">
        <v>150</v>
      </c>
      <c r="U103" s="5" t="s">
        <v>159</v>
      </c>
      <c r="V103" s="19" t="s">
        <v>352</v>
      </c>
      <c r="AB103" s="5" t="s">
        <v>151</v>
      </c>
      <c r="AC103" s="17" t="s">
        <v>9</v>
      </c>
      <c r="AD103" s="15">
        <v>30010435</v>
      </c>
      <c r="AF103" s="15">
        <v>30010435</v>
      </c>
      <c r="AG103" s="5" t="s">
        <v>152</v>
      </c>
      <c r="AL103" s="16">
        <v>43126</v>
      </c>
      <c r="AM103" s="5" t="s">
        <v>149</v>
      </c>
      <c r="AN103" s="13">
        <v>2017</v>
      </c>
      <c r="AO103" s="16">
        <v>43126</v>
      </c>
    </row>
    <row r="104" spans="1:41" s="6" customFormat="1" ht="51">
      <c r="A104" s="17" t="s">
        <v>146</v>
      </c>
      <c r="B104" s="5" t="s">
        <v>4</v>
      </c>
      <c r="C104" s="17">
        <v>2017</v>
      </c>
      <c r="D104" s="16" t="s">
        <v>196</v>
      </c>
      <c r="E104" s="15">
        <v>30010516</v>
      </c>
      <c r="F104" s="5" t="s">
        <v>147</v>
      </c>
      <c r="H104" s="11" t="s">
        <v>179</v>
      </c>
      <c r="I104" s="15">
        <v>30010516</v>
      </c>
      <c r="J104" s="15">
        <v>30010516</v>
      </c>
      <c r="K104" s="9" t="s">
        <v>168</v>
      </c>
      <c r="L104" s="9" t="s">
        <v>149</v>
      </c>
      <c r="M104" s="17" t="s">
        <v>152</v>
      </c>
      <c r="O104" s="18">
        <v>206.58</v>
      </c>
      <c r="P104" s="18">
        <v>239.64</v>
      </c>
      <c r="S104" s="17" t="s">
        <v>150</v>
      </c>
      <c r="U104" s="5" t="s">
        <v>159</v>
      </c>
      <c r="V104" s="19" t="s">
        <v>353</v>
      </c>
      <c r="AB104" s="5" t="s">
        <v>151</v>
      </c>
      <c r="AC104" s="17" t="s">
        <v>9</v>
      </c>
      <c r="AD104" s="15">
        <v>30010516</v>
      </c>
      <c r="AF104" s="15">
        <v>30010516</v>
      </c>
      <c r="AG104" s="5" t="s">
        <v>152</v>
      </c>
      <c r="AL104" s="16">
        <v>43126</v>
      </c>
      <c r="AM104" s="5" t="s">
        <v>149</v>
      </c>
      <c r="AN104" s="13">
        <v>2017</v>
      </c>
      <c r="AO104" s="16">
        <v>43126</v>
      </c>
    </row>
    <row r="105" spans="1:41" s="6" customFormat="1" ht="51">
      <c r="A105" s="17" t="s">
        <v>146</v>
      </c>
      <c r="B105" s="5" t="s">
        <v>1</v>
      </c>
      <c r="C105" s="17">
        <v>2017</v>
      </c>
      <c r="D105" s="16" t="s">
        <v>196</v>
      </c>
      <c r="E105" s="15">
        <v>30010509</v>
      </c>
      <c r="F105" s="5" t="s">
        <v>147</v>
      </c>
      <c r="H105" s="11" t="s">
        <v>354</v>
      </c>
      <c r="I105" s="15">
        <v>30010509</v>
      </c>
      <c r="J105" s="15">
        <v>30010509</v>
      </c>
      <c r="K105" s="9" t="s">
        <v>170</v>
      </c>
      <c r="L105" s="9" t="s">
        <v>149</v>
      </c>
      <c r="M105" s="17" t="s">
        <v>152</v>
      </c>
      <c r="O105" s="18">
        <v>220.01</v>
      </c>
      <c r="P105" s="18">
        <v>245</v>
      </c>
      <c r="S105" s="17" t="s">
        <v>150</v>
      </c>
      <c r="U105" s="5" t="s">
        <v>159</v>
      </c>
      <c r="V105" s="19" t="s">
        <v>355</v>
      </c>
      <c r="AB105" s="5" t="s">
        <v>151</v>
      </c>
      <c r="AC105" s="17" t="s">
        <v>9</v>
      </c>
      <c r="AD105" s="15">
        <v>30010509</v>
      </c>
      <c r="AF105" s="15">
        <v>30010509</v>
      </c>
      <c r="AG105" s="5" t="s">
        <v>152</v>
      </c>
      <c r="AL105" s="16">
        <v>43126</v>
      </c>
      <c r="AM105" s="5" t="s">
        <v>149</v>
      </c>
      <c r="AN105" s="13">
        <v>2017</v>
      </c>
      <c r="AO105" s="16">
        <v>43126</v>
      </c>
    </row>
    <row r="106" spans="1:41" s="6" customFormat="1" ht="51">
      <c r="A106" s="17" t="s">
        <v>146</v>
      </c>
      <c r="B106" s="5" t="s">
        <v>1</v>
      </c>
      <c r="C106" s="17">
        <v>2017</v>
      </c>
      <c r="D106" s="16" t="s">
        <v>196</v>
      </c>
      <c r="E106" s="15">
        <v>30010486</v>
      </c>
      <c r="F106" s="5" t="s">
        <v>147</v>
      </c>
      <c r="H106" s="11" t="s">
        <v>354</v>
      </c>
      <c r="I106" s="15">
        <v>30010486</v>
      </c>
      <c r="J106" s="15">
        <v>30010486</v>
      </c>
      <c r="K106" s="9" t="s">
        <v>170</v>
      </c>
      <c r="L106" s="9" t="s">
        <v>149</v>
      </c>
      <c r="M106" s="17" t="s">
        <v>152</v>
      </c>
      <c r="O106" s="18">
        <v>151</v>
      </c>
      <c r="P106" s="18">
        <v>176</v>
      </c>
      <c r="S106" s="17" t="s">
        <v>150</v>
      </c>
      <c r="U106" s="5" t="s">
        <v>159</v>
      </c>
      <c r="V106" s="19" t="s">
        <v>356</v>
      </c>
      <c r="AB106" s="5" t="s">
        <v>151</v>
      </c>
      <c r="AC106" s="17" t="s">
        <v>9</v>
      </c>
      <c r="AD106" s="15">
        <v>30010486</v>
      </c>
      <c r="AF106" s="15">
        <v>30010486</v>
      </c>
      <c r="AG106" s="5" t="s">
        <v>152</v>
      </c>
      <c r="AL106" s="16">
        <v>43126</v>
      </c>
      <c r="AM106" s="5" t="s">
        <v>149</v>
      </c>
      <c r="AN106" s="13">
        <v>2017</v>
      </c>
      <c r="AO106" s="16">
        <v>43126</v>
      </c>
    </row>
    <row r="107" spans="1:41" s="6" customFormat="1" ht="51">
      <c r="A107" s="17" t="s">
        <v>146</v>
      </c>
      <c r="B107" s="5" t="s">
        <v>1</v>
      </c>
      <c r="C107" s="17">
        <v>2017</v>
      </c>
      <c r="D107" s="16" t="s">
        <v>196</v>
      </c>
      <c r="E107" s="15">
        <v>3009837</v>
      </c>
      <c r="F107" s="5" t="s">
        <v>147</v>
      </c>
      <c r="H107" s="11" t="s">
        <v>187</v>
      </c>
      <c r="I107" s="15">
        <v>3009837</v>
      </c>
      <c r="J107" s="15">
        <v>3009837</v>
      </c>
      <c r="K107" s="9" t="s">
        <v>149</v>
      </c>
      <c r="L107" s="9" t="s">
        <v>149</v>
      </c>
      <c r="M107" s="17" t="s">
        <v>152</v>
      </c>
      <c r="O107" s="18">
        <v>739.66</v>
      </c>
      <c r="P107" s="18">
        <v>858</v>
      </c>
      <c r="S107" s="17" t="s">
        <v>150</v>
      </c>
      <c r="U107" s="5" t="s">
        <v>159</v>
      </c>
      <c r="V107" s="19" t="s">
        <v>357</v>
      </c>
      <c r="AB107" s="5" t="s">
        <v>151</v>
      </c>
      <c r="AC107" s="17" t="s">
        <v>9</v>
      </c>
      <c r="AD107" s="15">
        <v>3009837</v>
      </c>
      <c r="AF107" s="15">
        <v>3009837</v>
      </c>
      <c r="AG107" s="5" t="s">
        <v>152</v>
      </c>
      <c r="AL107" s="16">
        <v>43126</v>
      </c>
      <c r="AM107" s="5" t="s">
        <v>149</v>
      </c>
      <c r="AN107" s="13">
        <v>2017</v>
      </c>
      <c r="AO107" s="16">
        <v>43126</v>
      </c>
    </row>
    <row r="108" spans="1:41" s="6" customFormat="1" ht="51">
      <c r="A108" s="17" t="s">
        <v>146</v>
      </c>
      <c r="B108" s="5" t="s">
        <v>1</v>
      </c>
      <c r="C108" s="17">
        <v>2017</v>
      </c>
      <c r="D108" s="16" t="s">
        <v>196</v>
      </c>
      <c r="E108" s="15">
        <v>3009838</v>
      </c>
      <c r="F108" s="5" t="s">
        <v>147</v>
      </c>
      <c r="H108" s="11" t="s">
        <v>358</v>
      </c>
      <c r="I108" s="15">
        <v>3009838</v>
      </c>
      <c r="J108" s="15">
        <v>3009838</v>
      </c>
      <c r="K108" s="9" t="s">
        <v>149</v>
      </c>
      <c r="L108" s="9" t="s">
        <v>149</v>
      </c>
      <c r="M108" s="17" t="s">
        <v>152</v>
      </c>
      <c r="O108" s="18">
        <v>1335.34</v>
      </c>
      <c r="P108" s="18">
        <v>1548.99</v>
      </c>
      <c r="S108" s="17" t="s">
        <v>150</v>
      </c>
      <c r="U108" s="5" t="s">
        <v>159</v>
      </c>
      <c r="V108" s="19" t="s">
        <v>359</v>
      </c>
      <c r="AB108" s="5" t="s">
        <v>151</v>
      </c>
      <c r="AC108" s="17" t="s">
        <v>9</v>
      </c>
      <c r="AD108" s="15">
        <v>3009838</v>
      </c>
      <c r="AF108" s="15">
        <v>3009838</v>
      </c>
      <c r="AG108" s="5" t="s">
        <v>152</v>
      </c>
      <c r="AL108" s="16">
        <v>43126</v>
      </c>
      <c r="AM108" s="5" t="s">
        <v>149</v>
      </c>
      <c r="AN108" s="13">
        <v>2017</v>
      </c>
      <c r="AO108" s="16">
        <v>43126</v>
      </c>
    </row>
    <row r="109" spans="1:41" s="6" customFormat="1" ht="51">
      <c r="A109" s="17" t="s">
        <v>146</v>
      </c>
      <c r="B109" s="5" t="s">
        <v>1</v>
      </c>
      <c r="C109" s="17">
        <v>2017</v>
      </c>
      <c r="D109" s="16" t="s">
        <v>196</v>
      </c>
      <c r="E109" s="5">
        <v>30010309</v>
      </c>
      <c r="F109" s="5" t="s">
        <v>147</v>
      </c>
      <c r="H109" s="22" t="s">
        <v>360</v>
      </c>
      <c r="I109" s="5">
        <v>30010309</v>
      </c>
      <c r="J109" s="5">
        <v>30010309</v>
      </c>
      <c r="K109" s="9" t="s">
        <v>148</v>
      </c>
      <c r="L109" s="9" t="s">
        <v>149</v>
      </c>
      <c r="M109" s="17" t="s">
        <v>152</v>
      </c>
      <c r="O109" s="18">
        <f>100+275.86</f>
        <v>375.86</v>
      </c>
      <c r="P109" s="18">
        <f>116+320</f>
        <v>436</v>
      </c>
      <c r="S109" s="17" t="s">
        <v>150</v>
      </c>
      <c r="U109" s="5" t="s">
        <v>159</v>
      </c>
      <c r="V109" s="19" t="s">
        <v>361</v>
      </c>
      <c r="AB109" s="5" t="s">
        <v>151</v>
      </c>
      <c r="AC109" s="17" t="s">
        <v>9</v>
      </c>
      <c r="AD109" s="5">
        <v>30010309</v>
      </c>
      <c r="AF109" s="5">
        <v>30010309</v>
      </c>
      <c r="AG109" s="5" t="s">
        <v>152</v>
      </c>
      <c r="AL109" s="16">
        <v>43126</v>
      </c>
      <c r="AM109" s="5" t="s">
        <v>149</v>
      </c>
      <c r="AN109" s="13">
        <v>2017</v>
      </c>
      <c r="AO109" s="16">
        <v>43126</v>
      </c>
    </row>
    <row r="110" spans="1:41" s="6" customFormat="1" ht="127.5">
      <c r="A110" s="17" t="s">
        <v>146</v>
      </c>
      <c r="B110" s="5" t="s">
        <v>1</v>
      </c>
      <c r="C110" s="17">
        <v>2017</v>
      </c>
      <c r="D110" s="16" t="s">
        <v>196</v>
      </c>
      <c r="E110" s="5">
        <v>30010419</v>
      </c>
      <c r="F110" s="5" t="s">
        <v>147</v>
      </c>
      <c r="H110" s="22" t="s">
        <v>362</v>
      </c>
      <c r="I110" s="5">
        <v>30010419</v>
      </c>
      <c r="J110" s="5">
        <v>30010419</v>
      </c>
      <c r="K110" s="9" t="s">
        <v>160</v>
      </c>
      <c r="L110" s="9" t="s">
        <v>149</v>
      </c>
      <c r="M110" s="17" t="s">
        <v>152</v>
      </c>
      <c r="O110" s="18">
        <f>871.82+123.99</f>
        <v>995.8100000000001</v>
      </c>
      <c r="P110" s="18">
        <f>903.28+123.99</f>
        <v>1027.27</v>
      </c>
      <c r="S110" s="17" t="s">
        <v>150</v>
      </c>
      <c r="U110" s="5" t="s">
        <v>159</v>
      </c>
      <c r="V110" s="19" t="s">
        <v>363</v>
      </c>
      <c r="AB110" s="5" t="s">
        <v>151</v>
      </c>
      <c r="AC110" s="17" t="s">
        <v>9</v>
      </c>
      <c r="AD110" s="5">
        <v>30010419</v>
      </c>
      <c r="AF110" s="5">
        <v>30010419</v>
      </c>
      <c r="AG110" s="5" t="s">
        <v>152</v>
      </c>
      <c r="AL110" s="16">
        <v>43126</v>
      </c>
      <c r="AM110" s="5" t="s">
        <v>149</v>
      </c>
      <c r="AN110" s="13">
        <v>2017</v>
      </c>
      <c r="AO110" s="16">
        <v>43126</v>
      </c>
    </row>
    <row r="111" spans="1:41" s="6" customFormat="1" ht="51">
      <c r="A111" s="17" t="s">
        <v>146</v>
      </c>
      <c r="B111" s="5" t="s">
        <v>1</v>
      </c>
      <c r="C111" s="17">
        <v>2017</v>
      </c>
      <c r="D111" s="16" t="s">
        <v>196</v>
      </c>
      <c r="E111" s="5">
        <v>30010442</v>
      </c>
      <c r="F111" s="5" t="s">
        <v>147</v>
      </c>
      <c r="H111" s="22" t="s">
        <v>364</v>
      </c>
      <c r="I111" s="5">
        <v>30010442</v>
      </c>
      <c r="J111" s="5">
        <v>30010442</v>
      </c>
      <c r="K111" s="9" t="s">
        <v>160</v>
      </c>
      <c r="L111" s="9" t="s">
        <v>149</v>
      </c>
      <c r="M111" s="17" t="s">
        <v>152</v>
      </c>
      <c r="O111" s="18">
        <v>420</v>
      </c>
      <c r="P111" s="18">
        <v>420</v>
      </c>
      <c r="S111" s="17" t="s">
        <v>150</v>
      </c>
      <c r="U111" s="5" t="s">
        <v>159</v>
      </c>
      <c r="V111" s="19" t="s">
        <v>365</v>
      </c>
      <c r="AB111" s="5" t="s">
        <v>151</v>
      </c>
      <c r="AC111" s="17" t="s">
        <v>9</v>
      </c>
      <c r="AD111" s="5">
        <v>30010442</v>
      </c>
      <c r="AF111" s="5">
        <v>30010442</v>
      </c>
      <c r="AG111" s="5" t="s">
        <v>152</v>
      </c>
      <c r="AL111" s="16">
        <v>43126</v>
      </c>
      <c r="AM111" s="5" t="s">
        <v>149</v>
      </c>
      <c r="AN111" s="13">
        <v>2017</v>
      </c>
      <c r="AO111" s="16">
        <v>43126</v>
      </c>
    </row>
    <row r="112" spans="1:41" s="6" customFormat="1" ht="51">
      <c r="A112" s="17" t="s">
        <v>146</v>
      </c>
      <c r="B112" s="5" t="s">
        <v>1</v>
      </c>
      <c r="C112" s="17">
        <v>2017</v>
      </c>
      <c r="D112" s="16" t="s">
        <v>196</v>
      </c>
      <c r="E112" s="5">
        <v>3009912</v>
      </c>
      <c r="F112" s="5" t="s">
        <v>147</v>
      </c>
      <c r="H112" s="22" t="s">
        <v>366</v>
      </c>
      <c r="I112" s="5">
        <v>3009912</v>
      </c>
      <c r="J112" s="5">
        <v>3009912</v>
      </c>
      <c r="K112" s="9" t="s">
        <v>160</v>
      </c>
      <c r="L112" s="9" t="s">
        <v>149</v>
      </c>
      <c r="M112" s="17" t="s">
        <v>152</v>
      </c>
      <c r="O112" s="18">
        <v>568.82</v>
      </c>
      <c r="P112" s="18">
        <v>572</v>
      </c>
      <c r="S112" s="17" t="s">
        <v>150</v>
      </c>
      <c r="U112" s="5" t="s">
        <v>159</v>
      </c>
      <c r="V112" s="19" t="s">
        <v>367</v>
      </c>
      <c r="AB112" s="5" t="s">
        <v>151</v>
      </c>
      <c r="AC112" s="17" t="s">
        <v>9</v>
      </c>
      <c r="AD112" s="5">
        <v>3009912</v>
      </c>
      <c r="AF112" s="5">
        <v>3009912</v>
      </c>
      <c r="AG112" s="5" t="s">
        <v>152</v>
      </c>
      <c r="AL112" s="16">
        <v>43126</v>
      </c>
      <c r="AM112" s="5" t="s">
        <v>149</v>
      </c>
      <c r="AN112" s="13">
        <v>2017</v>
      </c>
      <c r="AO112" s="16">
        <v>43126</v>
      </c>
    </row>
    <row r="113" spans="1:41" s="6" customFormat="1" ht="51">
      <c r="A113" s="17" t="s">
        <v>146</v>
      </c>
      <c r="B113" s="5" t="s">
        <v>1</v>
      </c>
      <c r="C113" s="17">
        <v>2017</v>
      </c>
      <c r="D113" s="16" t="s">
        <v>196</v>
      </c>
      <c r="E113" s="5">
        <v>30010471</v>
      </c>
      <c r="F113" s="5" t="s">
        <v>147</v>
      </c>
      <c r="H113" s="22" t="s">
        <v>368</v>
      </c>
      <c r="I113" s="5">
        <v>30010471</v>
      </c>
      <c r="J113" s="5">
        <v>30010471</v>
      </c>
      <c r="K113" s="9" t="s">
        <v>160</v>
      </c>
      <c r="L113" s="9" t="s">
        <v>149</v>
      </c>
      <c r="M113" s="17" t="s">
        <v>152</v>
      </c>
      <c r="O113" s="18">
        <f>259.26+330</f>
        <v>589.26</v>
      </c>
      <c r="P113" s="18">
        <f>280+330</f>
        <v>610</v>
      </c>
      <c r="S113" s="17" t="s">
        <v>150</v>
      </c>
      <c r="U113" s="5" t="s">
        <v>159</v>
      </c>
      <c r="V113" s="19" t="s">
        <v>369</v>
      </c>
      <c r="AB113" s="5" t="s">
        <v>151</v>
      </c>
      <c r="AC113" s="17" t="s">
        <v>9</v>
      </c>
      <c r="AD113" s="5">
        <v>30010471</v>
      </c>
      <c r="AF113" s="5">
        <v>30010471</v>
      </c>
      <c r="AG113" s="5" t="s">
        <v>152</v>
      </c>
      <c r="AL113" s="16">
        <v>43126</v>
      </c>
      <c r="AM113" s="5" t="s">
        <v>149</v>
      </c>
      <c r="AN113" s="13">
        <v>2017</v>
      </c>
      <c r="AO113" s="16">
        <v>43126</v>
      </c>
    </row>
    <row r="114" spans="1:41" s="6" customFormat="1" ht="51">
      <c r="A114" s="17" t="s">
        <v>146</v>
      </c>
      <c r="B114" s="5" t="s">
        <v>1</v>
      </c>
      <c r="C114" s="17">
        <v>2017</v>
      </c>
      <c r="D114" s="16" t="s">
        <v>196</v>
      </c>
      <c r="E114" s="5">
        <v>30010130</v>
      </c>
      <c r="F114" s="5" t="s">
        <v>147</v>
      </c>
      <c r="H114" s="11" t="s">
        <v>370</v>
      </c>
      <c r="I114" s="5">
        <v>30010130</v>
      </c>
      <c r="J114" s="5">
        <v>30010130</v>
      </c>
      <c r="K114" s="9" t="s">
        <v>160</v>
      </c>
      <c r="L114" s="9" t="s">
        <v>149</v>
      </c>
      <c r="M114" s="17" t="s">
        <v>152</v>
      </c>
      <c r="O114" s="18">
        <v>1045</v>
      </c>
      <c r="P114" s="18">
        <v>1045</v>
      </c>
      <c r="S114" s="17" t="s">
        <v>150</v>
      </c>
      <c r="U114" s="5" t="s">
        <v>159</v>
      </c>
      <c r="V114" s="19" t="s">
        <v>371</v>
      </c>
      <c r="AB114" s="5" t="s">
        <v>151</v>
      </c>
      <c r="AC114" s="17" t="s">
        <v>9</v>
      </c>
      <c r="AD114" s="5">
        <v>30010130</v>
      </c>
      <c r="AF114" s="5">
        <v>30010130</v>
      </c>
      <c r="AG114" s="5" t="s">
        <v>152</v>
      </c>
      <c r="AL114" s="16">
        <v>43126</v>
      </c>
      <c r="AM114" s="5" t="s">
        <v>149</v>
      </c>
      <c r="AN114" s="13">
        <v>2017</v>
      </c>
      <c r="AO114" s="16">
        <v>43126</v>
      </c>
    </row>
    <row r="115" spans="1:41" s="6" customFormat="1" ht="114.75">
      <c r="A115" s="17" t="s">
        <v>146</v>
      </c>
      <c r="B115" s="5" t="s">
        <v>1</v>
      </c>
      <c r="C115" s="17">
        <v>2017</v>
      </c>
      <c r="D115" s="16" t="s">
        <v>196</v>
      </c>
      <c r="E115" s="5">
        <v>30010145</v>
      </c>
      <c r="F115" s="5" t="s">
        <v>147</v>
      </c>
      <c r="H115" s="11" t="s">
        <v>372</v>
      </c>
      <c r="I115" s="5">
        <v>30010145</v>
      </c>
      <c r="J115" s="5">
        <v>30010145</v>
      </c>
      <c r="K115" s="9" t="s">
        <v>160</v>
      </c>
      <c r="L115" s="9" t="s">
        <v>149</v>
      </c>
      <c r="M115" s="17" t="s">
        <v>152</v>
      </c>
      <c r="O115" s="18">
        <f>933.33+82.3</f>
        <v>1015.63</v>
      </c>
      <c r="P115" s="18">
        <f>958.59+85.06</f>
        <v>1043.65</v>
      </c>
      <c r="S115" s="17" t="s">
        <v>150</v>
      </c>
      <c r="U115" s="5" t="s">
        <v>159</v>
      </c>
      <c r="V115" s="19" t="s">
        <v>373</v>
      </c>
      <c r="AB115" s="5" t="s">
        <v>151</v>
      </c>
      <c r="AC115" s="17" t="s">
        <v>9</v>
      </c>
      <c r="AD115" s="5">
        <v>30010145</v>
      </c>
      <c r="AF115" s="5">
        <v>30010145</v>
      </c>
      <c r="AG115" s="5" t="s">
        <v>152</v>
      </c>
      <c r="AL115" s="16">
        <v>43126</v>
      </c>
      <c r="AM115" s="5" t="s">
        <v>149</v>
      </c>
      <c r="AN115" s="13">
        <v>2017</v>
      </c>
      <c r="AO115" s="16">
        <v>43126</v>
      </c>
    </row>
    <row r="116" spans="1:41" s="6" customFormat="1" ht="51">
      <c r="A116" s="17" t="s">
        <v>146</v>
      </c>
      <c r="B116" s="5" t="s">
        <v>1</v>
      </c>
      <c r="C116" s="17">
        <v>2017</v>
      </c>
      <c r="D116" s="16" t="s">
        <v>196</v>
      </c>
      <c r="E116" s="5">
        <v>30010454</v>
      </c>
      <c r="F116" s="5" t="s">
        <v>147</v>
      </c>
      <c r="H116" s="11" t="s">
        <v>374</v>
      </c>
      <c r="I116" s="5">
        <v>30010454</v>
      </c>
      <c r="J116" s="5">
        <v>30010454</v>
      </c>
      <c r="K116" s="9" t="s">
        <v>168</v>
      </c>
      <c r="L116" s="9" t="s">
        <v>149</v>
      </c>
      <c r="M116" s="17" t="s">
        <v>152</v>
      </c>
      <c r="O116" s="18">
        <v>697</v>
      </c>
      <c r="P116" s="18">
        <v>697</v>
      </c>
      <c r="S116" s="17" t="s">
        <v>150</v>
      </c>
      <c r="U116" s="5" t="s">
        <v>159</v>
      </c>
      <c r="V116" s="19" t="s">
        <v>375</v>
      </c>
      <c r="AB116" s="5" t="s">
        <v>151</v>
      </c>
      <c r="AC116" s="17" t="s">
        <v>9</v>
      </c>
      <c r="AD116" s="5">
        <v>30010454</v>
      </c>
      <c r="AF116" s="5">
        <v>30010454</v>
      </c>
      <c r="AG116" s="5" t="s">
        <v>152</v>
      </c>
      <c r="AL116" s="16">
        <v>43126</v>
      </c>
      <c r="AM116" s="5" t="s">
        <v>149</v>
      </c>
      <c r="AN116" s="13">
        <v>2017</v>
      </c>
      <c r="AO116" s="16">
        <v>43126</v>
      </c>
    </row>
    <row r="117" spans="1:41" s="6" customFormat="1" ht="51">
      <c r="A117" s="17" t="s">
        <v>146</v>
      </c>
      <c r="B117" s="5" t="s">
        <v>1</v>
      </c>
      <c r="C117" s="17">
        <v>2017</v>
      </c>
      <c r="D117" s="16" t="s">
        <v>196</v>
      </c>
      <c r="E117" s="5">
        <v>30010344</v>
      </c>
      <c r="F117" s="5" t="s">
        <v>147</v>
      </c>
      <c r="H117" s="11" t="s">
        <v>376</v>
      </c>
      <c r="I117" s="5">
        <v>30010344</v>
      </c>
      <c r="J117" s="5">
        <v>30010344</v>
      </c>
      <c r="K117" s="9" t="s">
        <v>160</v>
      </c>
      <c r="L117" s="9" t="s">
        <v>149</v>
      </c>
      <c r="M117" s="17" t="s">
        <v>152</v>
      </c>
      <c r="O117" s="18">
        <f>17+479.96+17</f>
        <v>513.96</v>
      </c>
      <c r="P117" s="18">
        <f>19.72+556.75+207.64</f>
        <v>784.11</v>
      </c>
      <c r="S117" s="17" t="s">
        <v>150</v>
      </c>
      <c r="U117" s="5" t="s">
        <v>159</v>
      </c>
      <c r="V117" s="19" t="s">
        <v>377</v>
      </c>
      <c r="AB117" s="5" t="s">
        <v>151</v>
      </c>
      <c r="AC117" s="17" t="s">
        <v>9</v>
      </c>
      <c r="AD117" s="5">
        <v>30010344</v>
      </c>
      <c r="AF117" s="5">
        <v>30010344</v>
      </c>
      <c r="AG117" s="5" t="s">
        <v>152</v>
      </c>
      <c r="AL117" s="16">
        <v>43126</v>
      </c>
      <c r="AM117" s="5" t="s">
        <v>149</v>
      </c>
      <c r="AN117" s="13">
        <v>2017</v>
      </c>
      <c r="AO117" s="16">
        <v>43126</v>
      </c>
    </row>
    <row r="118" spans="1:41" s="6" customFormat="1" ht="51">
      <c r="A118" s="17" t="s">
        <v>146</v>
      </c>
      <c r="B118" s="5" t="s">
        <v>1</v>
      </c>
      <c r="C118" s="17">
        <v>2017</v>
      </c>
      <c r="D118" s="16" t="s">
        <v>196</v>
      </c>
      <c r="E118" s="5">
        <v>30010207</v>
      </c>
      <c r="F118" s="5" t="s">
        <v>147</v>
      </c>
      <c r="H118" s="11" t="s">
        <v>378</v>
      </c>
      <c r="I118" s="5">
        <v>30010207</v>
      </c>
      <c r="J118" s="5">
        <v>30010207</v>
      </c>
      <c r="K118" s="9" t="s">
        <v>160</v>
      </c>
      <c r="L118" s="9" t="s">
        <v>149</v>
      </c>
      <c r="M118" s="17" t="s">
        <v>152</v>
      </c>
      <c r="O118" s="18">
        <f>330+270</f>
        <v>600</v>
      </c>
      <c r="P118" s="18">
        <f>330+270</f>
        <v>600</v>
      </c>
      <c r="S118" s="17" t="s">
        <v>150</v>
      </c>
      <c r="U118" s="5" t="s">
        <v>159</v>
      </c>
      <c r="V118" s="11" t="s">
        <v>379</v>
      </c>
      <c r="AB118" s="5" t="s">
        <v>151</v>
      </c>
      <c r="AC118" s="17" t="s">
        <v>9</v>
      </c>
      <c r="AD118" s="5">
        <v>30010207</v>
      </c>
      <c r="AF118" s="5">
        <v>30010207</v>
      </c>
      <c r="AG118" s="5" t="s">
        <v>152</v>
      </c>
      <c r="AL118" s="16">
        <v>43126</v>
      </c>
      <c r="AM118" s="5" t="s">
        <v>149</v>
      </c>
      <c r="AN118" s="13">
        <v>2017</v>
      </c>
      <c r="AO118" s="16">
        <v>43126</v>
      </c>
    </row>
    <row r="119" spans="1:41" s="6" customFormat="1" ht="51">
      <c r="A119" s="17" t="s">
        <v>146</v>
      </c>
      <c r="B119" s="5" t="s">
        <v>1</v>
      </c>
      <c r="C119" s="17">
        <v>2017</v>
      </c>
      <c r="D119" s="16" t="s">
        <v>196</v>
      </c>
      <c r="E119" s="5">
        <v>30010421</v>
      </c>
      <c r="F119" s="5" t="s">
        <v>147</v>
      </c>
      <c r="H119" s="11" t="s">
        <v>380</v>
      </c>
      <c r="I119" s="5">
        <v>30010421</v>
      </c>
      <c r="J119" s="5">
        <v>30010421</v>
      </c>
      <c r="K119" s="9" t="s">
        <v>160</v>
      </c>
      <c r="L119" s="9" t="s">
        <v>149</v>
      </c>
      <c r="M119" s="17" t="s">
        <v>152</v>
      </c>
      <c r="O119" s="18">
        <v>1200</v>
      </c>
      <c r="P119" s="18">
        <v>1200</v>
      </c>
      <c r="S119" s="17" t="s">
        <v>150</v>
      </c>
      <c r="U119" s="5" t="s">
        <v>159</v>
      </c>
      <c r="V119" s="11" t="s">
        <v>381</v>
      </c>
      <c r="AB119" s="5" t="s">
        <v>151</v>
      </c>
      <c r="AC119" s="17" t="s">
        <v>9</v>
      </c>
      <c r="AD119" s="5">
        <v>30010421</v>
      </c>
      <c r="AF119" s="5">
        <v>30010421</v>
      </c>
      <c r="AG119" s="5" t="s">
        <v>152</v>
      </c>
      <c r="AL119" s="16">
        <v>43126</v>
      </c>
      <c r="AM119" s="5" t="s">
        <v>149</v>
      </c>
      <c r="AN119" s="13">
        <v>2017</v>
      </c>
      <c r="AO119" s="16">
        <v>43126</v>
      </c>
    </row>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sheetData>
  <sheetProtection/>
  <mergeCells count="1">
    <mergeCell ref="A6:AP6"/>
  </mergeCells>
  <dataValidations count="3">
    <dataValidation type="list" allowBlank="1" showInputMessage="1" showErrorMessage="1" sqref="B8:B119">
      <formula1>hidden1</formula1>
    </dataValidation>
    <dataValidation type="list" allowBlank="1" showInputMessage="1" showErrorMessage="1" sqref="AC8:AC119">
      <formula1>hidden2</formula1>
    </dataValidation>
    <dataValidation type="list" allowBlank="1" showInputMessage="1" showErrorMessage="1" sqref="AE8:AE82">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42"/>
  <sheetViews>
    <sheetView tabSelected="1" zoomScalePageLayoutView="0" workbookViewId="0" topLeftCell="A138">
      <selection activeCell="F4" sqref="F4:F142"/>
    </sheetView>
  </sheetViews>
  <sheetFormatPr defaultColWidth="9.140625" defaultRowHeight="12.75"/>
  <cols>
    <col min="1" max="1" width="16.28125" style="8" customWidth="1"/>
    <col min="2" max="2" width="22.7109375" style="8" bestFit="1" customWidth="1"/>
    <col min="3" max="3" width="16.421875" style="8" bestFit="1" customWidth="1"/>
    <col min="4" max="4" width="18.8515625" style="8" bestFit="1" customWidth="1"/>
    <col min="5" max="5" width="52.57421875" style="8" bestFit="1" customWidth="1"/>
    <col min="6" max="6" width="29.140625" style="8" bestFit="1" customWidth="1"/>
    <col min="7" max="16384" width="9.140625" style="8" customWidth="1"/>
  </cols>
  <sheetData>
    <row r="1" spans="2:6" ht="12.75" hidden="1">
      <c r="B1" s="8" t="s">
        <v>20</v>
      </c>
      <c r="C1" s="8" t="s">
        <v>20</v>
      </c>
      <c r="D1" s="8" t="s">
        <v>20</v>
      </c>
      <c r="E1" s="8" t="s">
        <v>22</v>
      </c>
      <c r="F1" s="8" t="s">
        <v>26</v>
      </c>
    </row>
    <row r="2" spans="2:6" ht="12.75" hidden="1">
      <c r="B2" s="8" t="s">
        <v>82</v>
      </c>
      <c r="C2" s="8" t="s">
        <v>83</v>
      </c>
      <c r="D2" s="8" t="s">
        <v>84</v>
      </c>
      <c r="E2" s="8" t="s">
        <v>85</v>
      </c>
      <c r="F2" s="8" t="s">
        <v>86</v>
      </c>
    </row>
    <row r="3" spans="1:6" ht="15">
      <c r="A3" s="10" t="s">
        <v>87</v>
      </c>
      <c r="B3" s="10" t="s">
        <v>88</v>
      </c>
      <c r="C3" s="10" t="s">
        <v>89</v>
      </c>
      <c r="D3" s="10" t="s">
        <v>90</v>
      </c>
      <c r="E3" s="10" t="s">
        <v>91</v>
      </c>
      <c r="F3" s="10" t="s">
        <v>92</v>
      </c>
    </row>
    <row r="4" spans="1:6" s="6" customFormat="1" ht="12.75">
      <c r="A4" s="5">
        <v>30010135</v>
      </c>
      <c r="E4" s="6" t="s">
        <v>194</v>
      </c>
      <c r="F4" s="14">
        <v>1199</v>
      </c>
    </row>
    <row r="5" spans="1:6" s="6" customFormat="1" ht="12.75">
      <c r="A5" s="5">
        <v>30010246</v>
      </c>
      <c r="E5" s="6" t="s">
        <v>382</v>
      </c>
      <c r="F5" s="14">
        <v>217.5</v>
      </c>
    </row>
    <row r="6" spans="1:6" s="6" customFormat="1" ht="12.75">
      <c r="A6" s="5">
        <v>30010257</v>
      </c>
      <c r="E6" s="6" t="s">
        <v>161</v>
      </c>
      <c r="F6" s="14">
        <v>287.59</v>
      </c>
    </row>
    <row r="7" spans="1:6" s="6" customFormat="1" ht="12.75">
      <c r="A7" s="5">
        <v>30010224</v>
      </c>
      <c r="E7" s="6" t="s">
        <v>161</v>
      </c>
      <c r="F7" s="14">
        <v>311.57</v>
      </c>
    </row>
    <row r="8" spans="1:6" s="6" customFormat="1" ht="12.75">
      <c r="A8" s="5">
        <v>30010197</v>
      </c>
      <c r="E8" s="6" t="s">
        <v>178</v>
      </c>
      <c r="F8" s="14">
        <v>728.11</v>
      </c>
    </row>
    <row r="9" spans="1:6" s="6" customFormat="1" ht="12.75">
      <c r="A9" s="5">
        <v>30010198</v>
      </c>
      <c r="E9" s="6" t="s">
        <v>383</v>
      </c>
      <c r="F9" s="14">
        <v>737.76</v>
      </c>
    </row>
    <row r="10" spans="1:6" s="6" customFormat="1" ht="12.75">
      <c r="A10" s="5">
        <v>30010198</v>
      </c>
      <c r="E10" s="6" t="s">
        <v>384</v>
      </c>
      <c r="F10" s="14">
        <v>344.8</v>
      </c>
    </row>
    <row r="11" spans="1:6" s="6" customFormat="1" ht="12.75">
      <c r="A11" s="5">
        <v>30010196</v>
      </c>
      <c r="E11" s="6" t="s">
        <v>385</v>
      </c>
      <c r="F11" s="14">
        <v>1414.4</v>
      </c>
    </row>
    <row r="12" spans="1:6" s="6" customFormat="1" ht="12.75">
      <c r="A12" s="5">
        <v>30010331</v>
      </c>
      <c r="E12" s="6" t="s">
        <v>386</v>
      </c>
      <c r="F12" s="14">
        <v>800</v>
      </c>
    </row>
    <row r="13" spans="1:6" s="6" customFormat="1" ht="12.75">
      <c r="A13" s="5">
        <v>30010477</v>
      </c>
      <c r="E13" s="6" t="s">
        <v>191</v>
      </c>
      <c r="F13" s="14">
        <v>174.47</v>
      </c>
    </row>
    <row r="14" spans="1:6" s="6" customFormat="1" ht="12.75">
      <c r="A14" s="5">
        <v>30010477</v>
      </c>
      <c r="E14" s="6" t="s">
        <v>387</v>
      </c>
      <c r="F14" s="14">
        <v>105.36</v>
      </c>
    </row>
    <row r="15" spans="1:6" s="6" customFormat="1" ht="12.75">
      <c r="A15" s="5">
        <v>30010464</v>
      </c>
      <c r="E15" s="6" t="s">
        <v>191</v>
      </c>
      <c r="F15" s="14">
        <v>262.3</v>
      </c>
    </row>
    <row r="16" spans="1:6" s="6" customFormat="1" ht="12.75">
      <c r="A16" s="5">
        <v>30010464</v>
      </c>
      <c r="E16" s="6" t="s">
        <v>191</v>
      </c>
      <c r="F16" s="14">
        <v>138.71</v>
      </c>
    </row>
    <row r="17" spans="1:6" s="6" customFormat="1" ht="12.75">
      <c r="A17" s="5">
        <v>30010464</v>
      </c>
      <c r="E17" s="6" t="s">
        <v>191</v>
      </c>
      <c r="F17" s="14">
        <v>237.62</v>
      </c>
    </row>
    <row r="18" spans="1:6" s="6" customFormat="1" ht="12.75">
      <c r="A18" s="5">
        <v>30010189</v>
      </c>
      <c r="E18" s="6" t="s">
        <v>161</v>
      </c>
      <c r="F18" s="14">
        <v>310.52</v>
      </c>
    </row>
    <row r="19" spans="1:6" s="6" customFormat="1" ht="12.75">
      <c r="A19" s="5">
        <v>30010187</v>
      </c>
      <c r="E19" s="6" t="s">
        <v>388</v>
      </c>
      <c r="F19" s="14">
        <v>146</v>
      </c>
    </row>
    <row r="20" spans="1:6" s="6" customFormat="1" ht="12.75">
      <c r="A20" s="5">
        <v>3009870</v>
      </c>
      <c r="E20" s="6" t="s">
        <v>388</v>
      </c>
      <c r="F20" s="14">
        <v>348</v>
      </c>
    </row>
    <row r="21" spans="1:6" s="6" customFormat="1" ht="12.75">
      <c r="A21" s="5">
        <v>30010479</v>
      </c>
      <c r="E21" s="6" t="s">
        <v>191</v>
      </c>
      <c r="F21" s="14">
        <v>114.35</v>
      </c>
    </row>
    <row r="22" spans="1:6" s="6" customFormat="1" ht="12.75">
      <c r="A22" s="5">
        <v>30010328</v>
      </c>
      <c r="E22" s="6" t="s">
        <v>176</v>
      </c>
      <c r="F22" s="14">
        <v>554.2</v>
      </c>
    </row>
    <row r="23" spans="1:6" s="6" customFormat="1" ht="12.75">
      <c r="A23" s="5">
        <v>30010497</v>
      </c>
      <c r="E23" s="6" t="s">
        <v>161</v>
      </c>
      <c r="F23" s="14">
        <v>239.64</v>
      </c>
    </row>
    <row r="24" spans="1:6" s="6" customFormat="1" ht="12.75">
      <c r="A24" s="5">
        <v>30010497</v>
      </c>
      <c r="E24" s="6" t="s">
        <v>161</v>
      </c>
      <c r="F24" s="14">
        <v>239.64</v>
      </c>
    </row>
    <row r="25" spans="1:6" s="6" customFormat="1" ht="12.75">
      <c r="A25" s="5">
        <v>30010311</v>
      </c>
      <c r="E25" s="6" t="s">
        <v>176</v>
      </c>
      <c r="F25" s="14">
        <v>1482.1</v>
      </c>
    </row>
    <row r="26" spans="1:6" s="6" customFormat="1" ht="12.75">
      <c r="A26" s="5">
        <v>30010223</v>
      </c>
      <c r="B26" s="6" t="s">
        <v>389</v>
      </c>
      <c r="C26" s="6" t="s">
        <v>390</v>
      </c>
      <c r="D26" s="6" t="s">
        <v>391</v>
      </c>
      <c r="F26" s="14">
        <v>295.8</v>
      </c>
    </row>
    <row r="27" spans="1:6" s="6" customFormat="1" ht="12.75">
      <c r="A27" s="5">
        <v>30010299</v>
      </c>
      <c r="B27" s="6" t="s">
        <v>166</v>
      </c>
      <c r="C27" s="6" t="s">
        <v>158</v>
      </c>
      <c r="D27" s="6" t="s">
        <v>158</v>
      </c>
      <c r="F27" s="14">
        <v>1496.4</v>
      </c>
    </row>
    <row r="28" spans="1:6" s="6" customFormat="1" ht="12.75">
      <c r="A28" s="5">
        <v>30010287</v>
      </c>
      <c r="B28" s="6" t="s">
        <v>166</v>
      </c>
      <c r="C28" s="6" t="s">
        <v>158</v>
      </c>
      <c r="D28" s="6" t="s">
        <v>158</v>
      </c>
      <c r="F28" s="14">
        <v>1242</v>
      </c>
    </row>
    <row r="29" spans="1:6" s="6" customFormat="1" ht="12.75">
      <c r="A29" s="5">
        <v>30010307</v>
      </c>
      <c r="B29" s="6" t="s">
        <v>166</v>
      </c>
      <c r="C29" s="6" t="s">
        <v>158</v>
      </c>
      <c r="D29" s="6" t="s">
        <v>158</v>
      </c>
      <c r="F29" s="14">
        <v>1165.8</v>
      </c>
    </row>
    <row r="30" spans="1:6" s="6" customFormat="1" ht="12.75">
      <c r="A30" s="5">
        <v>30010289</v>
      </c>
      <c r="B30" s="6" t="s">
        <v>166</v>
      </c>
      <c r="C30" s="6" t="s">
        <v>158</v>
      </c>
      <c r="D30" s="6" t="s">
        <v>158</v>
      </c>
      <c r="F30" s="14">
        <v>253</v>
      </c>
    </row>
    <row r="31" spans="1:6" s="6" customFormat="1" ht="12.75">
      <c r="A31" s="5">
        <v>30010320</v>
      </c>
      <c r="E31" s="6" t="s">
        <v>156</v>
      </c>
      <c r="F31" s="14">
        <v>550</v>
      </c>
    </row>
    <row r="32" spans="1:6" s="6" customFormat="1" ht="12.75">
      <c r="A32" s="5">
        <v>30010300</v>
      </c>
      <c r="E32" s="6" t="s">
        <v>161</v>
      </c>
      <c r="F32" s="14">
        <v>287.59</v>
      </c>
    </row>
    <row r="33" spans="1:6" s="6" customFormat="1" ht="12.75">
      <c r="A33" s="5">
        <v>30010217</v>
      </c>
      <c r="B33" s="6" t="s">
        <v>392</v>
      </c>
      <c r="C33" s="6" t="s">
        <v>393</v>
      </c>
      <c r="D33" s="6" t="s">
        <v>394</v>
      </c>
      <c r="F33" s="14">
        <v>166</v>
      </c>
    </row>
    <row r="34" spans="1:6" s="6" customFormat="1" ht="12.75">
      <c r="A34" s="5">
        <v>30010316</v>
      </c>
      <c r="B34" s="6" t="s">
        <v>395</v>
      </c>
      <c r="C34" s="6" t="s">
        <v>396</v>
      </c>
      <c r="D34" s="6" t="s">
        <v>397</v>
      </c>
      <c r="F34" s="14">
        <v>377</v>
      </c>
    </row>
    <row r="35" spans="1:6" s="6" customFormat="1" ht="12.75">
      <c r="A35" s="5">
        <v>30010316</v>
      </c>
      <c r="E35" s="6" t="s">
        <v>398</v>
      </c>
      <c r="F35" s="14">
        <v>487.2</v>
      </c>
    </row>
    <row r="36" spans="1:6" s="6" customFormat="1" ht="12.75">
      <c r="A36" s="5">
        <v>30010330</v>
      </c>
      <c r="E36" s="6" t="s">
        <v>176</v>
      </c>
      <c r="F36" s="14">
        <v>1167.7</v>
      </c>
    </row>
    <row r="37" spans="1:6" s="6" customFormat="1" ht="12.75">
      <c r="A37" s="5">
        <v>30010227</v>
      </c>
      <c r="E37" s="6" t="s">
        <v>399</v>
      </c>
      <c r="F37" s="14">
        <v>150</v>
      </c>
    </row>
    <row r="38" spans="1:6" s="6" customFormat="1" ht="12.75">
      <c r="A38" s="5">
        <v>30010227</v>
      </c>
      <c r="E38" s="6" t="s">
        <v>399</v>
      </c>
      <c r="F38" s="14">
        <v>16</v>
      </c>
    </row>
    <row r="39" spans="1:6" s="6" customFormat="1" ht="12.75">
      <c r="A39" s="5">
        <v>30010324</v>
      </c>
      <c r="E39" s="6" t="s">
        <v>172</v>
      </c>
      <c r="F39" s="14">
        <v>1206</v>
      </c>
    </row>
    <row r="40" spans="1:6" s="6" customFormat="1" ht="12.75">
      <c r="A40" s="5">
        <v>30010354</v>
      </c>
      <c r="E40" s="6" t="s">
        <v>176</v>
      </c>
      <c r="F40" s="14">
        <v>923.76</v>
      </c>
    </row>
    <row r="41" spans="1:6" s="6" customFormat="1" ht="12.75">
      <c r="A41" s="5">
        <v>30010359</v>
      </c>
      <c r="E41" s="6" t="s">
        <v>176</v>
      </c>
      <c r="F41" s="14">
        <v>375</v>
      </c>
    </row>
    <row r="42" spans="1:6" s="6" customFormat="1" ht="12.75">
      <c r="A42" s="5">
        <v>30010209</v>
      </c>
      <c r="E42" s="6" t="s">
        <v>400</v>
      </c>
      <c r="F42" s="14">
        <v>696</v>
      </c>
    </row>
    <row r="43" spans="1:6" s="6" customFormat="1" ht="12.75">
      <c r="A43" s="5">
        <v>30010363</v>
      </c>
      <c r="E43" s="6" t="s">
        <v>161</v>
      </c>
      <c r="F43" s="14">
        <v>311.57</v>
      </c>
    </row>
    <row r="44" spans="1:6" s="6" customFormat="1" ht="12.75">
      <c r="A44" s="5">
        <v>30010249</v>
      </c>
      <c r="E44" s="6" t="s">
        <v>156</v>
      </c>
      <c r="F44" s="14">
        <v>800</v>
      </c>
    </row>
    <row r="45" spans="1:6" s="6" customFormat="1" ht="12.75">
      <c r="A45" s="5">
        <v>30010237</v>
      </c>
      <c r="E45" s="6" t="s">
        <v>171</v>
      </c>
      <c r="F45" s="14">
        <v>1500</v>
      </c>
    </row>
    <row r="46" spans="1:6" s="6" customFormat="1" ht="12.75">
      <c r="A46" s="5">
        <v>30010172</v>
      </c>
      <c r="E46" s="6" t="s">
        <v>156</v>
      </c>
      <c r="F46" s="14">
        <v>750</v>
      </c>
    </row>
    <row r="47" spans="1:6" s="6" customFormat="1" ht="12.75">
      <c r="A47" s="5">
        <v>30010173</v>
      </c>
      <c r="B47" s="6" t="s">
        <v>166</v>
      </c>
      <c r="C47" s="6" t="s">
        <v>158</v>
      </c>
      <c r="D47" s="6" t="s">
        <v>158</v>
      </c>
      <c r="F47" s="14">
        <v>1044</v>
      </c>
    </row>
    <row r="48" spans="1:6" s="6" customFormat="1" ht="12.75">
      <c r="A48" s="5">
        <v>30010173</v>
      </c>
      <c r="E48" s="6" t="s">
        <v>190</v>
      </c>
      <c r="F48" s="14">
        <v>150.8</v>
      </c>
    </row>
    <row r="49" spans="1:6" s="6" customFormat="1" ht="12.75">
      <c r="A49" s="5">
        <v>30010489</v>
      </c>
      <c r="E49" s="6" t="s">
        <v>191</v>
      </c>
      <c r="F49" s="14">
        <v>113.35</v>
      </c>
    </row>
    <row r="50" spans="1:6" s="6" customFormat="1" ht="12.75">
      <c r="A50" s="5">
        <v>30010323</v>
      </c>
      <c r="E50" s="6" t="s">
        <v>165</v>
      </c>
      <c r="F50" s="14">
        <v>712.99</v>
      </c>
    </row>
    <row r="51" spans="1:6" s="6" customFormat="1" ht="12.75">
      <c r="A51" s="5">
        <v>30010375</v>
      </c>
      <c r="E51" s="6" t="s">
        <v>194</v>
      </c>
      <c r="F51" s="14">
        <v>435</v>
      </c>
    </row>
    <row r="52" spans="1:6" s="6" customFormat="1" ht="12.75">
      <c r="A52" s="5">
        <v>30010377</v>
      </c>
      <c r="E52" s="6" t="s">
        <v>385</v>
      </c>
      <c r="F52" s="14">
        <v>150</v>
      </c>
    </row>
    <row r="53" spans="1:6" s="6" customFormat="1" ht="12.75">
      <c r="A53" s="5">
        <v>30010242</v>
      </c>
      <c r="E53" s="6" t="s">
        <v>189</v>
      </c>
      <c r="F53" s="14">
        <v>99.9</v>
      </c>
    </row>
    <row r="54" spans="1:6" s="6" customFormat="1" ht="12.75">
      <c r="A54" s="5">
        <v>30010389</v>
      </c>
      <c r="E54" s="6" t="s">
        <v>156</v>
      </c>
      <c r="F54" s="14">
        <v>375</v>
      </c>
    </row>
    <row r="55" spans="1:6" s="6" customFormat="1" ht="12.75">
      <c r="A55" s="5">
        <v>30010171</v>
      </c>
      <c r="E55" s="6" t="s">
        <v>156</v>
      </c>
      <c r="F55" s="14">
        <v>648</v>
      </c>
    </row>
    <row r="56" spans="1:6" s="6" customFormat="1" ht="12.75">
      <c r="A56" s="5">
        <v>30010171</v>
      </c>
      <c r="E56" s="6" t="s">
        <v>156</v>
      </c>
      <c r="F56" s="14">
        <v>432</v>
      </c>
    </row>
    <row r="57" spans="1:6" s="6" customFormat="1" ht="12.75">
      <c r="A57" s="5">
        <v>30010230</v>
      </c>
      <c r="B57" s="6" t="s">
        <v>166</v>
      </c>
      <c r="C57" s="6" t="s">
        <v>158</v>
      </c>
      <c r="D57" s="6" t="s">
        <v>158</v>
      </c>
      <c r="F57" s="14">
        <v>250</v>
      </c>
    </row>
    <row r="58" spans="1:6" s="6" customFormat="1" ht="12.75">
      <c r="A58" s="5">
        <v>30010219</v>
      </c>
      <c r="B58" s="6" t="s">
        <v>166</v>
      </c>
      <c r="C58" s="6" t="s">
        <v>158</v>
      </c>
      <c r="D58" s="6" t="s">
        <v>158</v>
      </c>
      <c r="F58" s="14">
        <v>255</v>
      </c>
    </row>
    <row r="59" spans="1:6" s="6" customFormat="1" ht="12.75">
      <c r="A59" s="5">
        <v>30010413</v>
      </c>
      <c r="E59" s="6" t="s">
        <v>191</v>
      </c>
      <c r="F59" s="14">
        <v>164</v>
      </c>
    </row>
    <row r="60" spans="1:6" s="6" customFormat="1" ht="12.75">
      <c r="A60" s="5">
        <v>30010236</v>
      </c>
      <c r="B60" s="6" t="s">
        <v>166</v>
      </c>
      <c r="C60" s="6" t="s">
        <v>158</v>
      </c>
      <c r="D60" s="6" t="s">
        <v>158</v>
      </c>
      <c r="F60" s="14">
        <v>36.52</v>
      </c>
    </row>
    <row r="61" spans="1:6" s="6" customFormat="1" ht="12.75">
      <c r="A61" s="5">
        <v>30010052</v>
      </c>
      <c r="E61" s="6" t="s">
        <v>401</v>
      </c>
      <c r="F61" s="14">
        <v>870</v>
      </c>
    </row>
    <row r="62" spans="1:6" s="6" customFormat="1" ht="12.75">
      <c r="A62" s="5">
        <v>3009907</v>
      </c>
      <c r="E62" s="6" t="s">
        <v>189</v>
      </c>
      <c r="F62" s="14">
        <v>289.9</v>
      </c>
    </row>
    <row r="63" spans="1:6" s="6" customFormat="1" ht="12.75">
      <c r="A63" s="5">
        <v>3009961</v>
      </c>
      <c r="E63" s="6" t="s">
        <v>178</v>
      </c>
      <c r="F63" s="14">
        <v>517.81</v>
      </c>
    </row>
    <row r="64" spans="1:6" s="6" customFormat="1" ht="12.75">
      <c r="A64" s="5">
        <v>30010238</v>
      </c>
      <c r="E64" s="6" t="s">
        <v>161</v>
      </c>
      <c r="F64" s="14">
        <v>238.83</v>
      </c>
    </row>
    <row r="65" spans="1:6" s="6" customFormat="1" ht="12.75">
      <c r="A65" s="5">
        <v>30010235</v>
      </c>
      <c r="E65" s="6" t="s">
        <v>171</v>
      </c>
      <c r="F65" s="14">
        <v>703.37</v>
      </c>
    </row>
    <row r="66" spans="1:6" s="6" customFormat="1" ht="12.75">
      <c r="A66" s="5">
        <v>30010235</v>
      </c>
      <c r="E66" s="6" t="s">
        <v>171</v>
      </c>
      <c r="F66" s="14">
        <v>500</v>
      </c>
    </row>
    <row r="67" spans="1:6" s="6" customFormat="1" ht="12.75">
      <c r="A67" s="5">
        <v>30010235</v>
      </c>
      <c r="E67" s="6" t="s">
        <v>402</v>
      </c>
      <c r="F67" s="14">
        <v>200</v>
      </c>
    </row>
    <row r="68" spans="1:6" s="6" customFormat="1" ht="12.75">
      <c r="A68" s="5">
        <v>30010047</v>
      </c>
      <c r="E68" s="6" t="s">
        <v>165</v>
      </c>
      <c r="F68" s="14">
        <v>52.1</v>
      </c>
    </row>
    <row r="69" spans="1:6" s="6" customFormat="1" ht="12.75">
      <c r="A69" s="5">
        <v>30010047</v>
      </c>
      <c r="E69" s="6" t="s">
        <v>195</v>
      </c>
      <c r="F69" s="14">
        <v>807</v>
      </c>
    </row>
    <row r="70" spans="1:6" s="6" customFormat="1" ht="12.75">
      <c r="A70" s="5">
        <v>30010064</v>
      </c>
      <c r="E70" s="6" t="s">
        <v>178</v>
      </c>
      <c r="F70" s="14">
        <v>676.26</v>
      </c>
    </row>
    <row r="71" spans="1:6" s="6" customFormat="1" ht="12.75">
      <c r="A71" s="5">
        <v>30010151</v>
      </c>
      <c r="E71" s="6" t="s">
        <v>178</v>
      </c>
      <c r="F71" s="14">
        <v>662.96</v>
      </c>
    </row>
    <row r="72" spans="1:6" s="6" customFormat="1" ht="12.75">
      <c r="A72" s="5">
        <v>30010426</v>
      </c>
      <c r="E72" s="6" t="s">
        <v>161</v>
      </c>
      <c r="F72" s="14">
        <v>239.64</v>
      </c>
    </row>
    <row r="73" spans="1:6" s="6" customFormat="1" ht="12.75">
      <c r="A73" s="5">
        <v>30010426</v>
      </c>
      <c r="E73" s="6" t="s">
        <v>161</v>
      </c>
      <c r="F73" s="14">
        <v>287.59</v>
      </c>
    </row>
    <row r="74" spans="1:6" s="6" customFormat="1" ht="12.75">
      <c r="A74" s="5">
        <v>30010168</v>
      </c>
      <c r="B74" s="6" t="s">
        <v>403</v>
      </c>
      <c r="C74" s="6" t="s">
        <v>404</v>
      </c>
      <c r="D74" s="6" t="s">
        <v>405</v>
      </c>
      <c r="F74" s="14">
        <v>140</v>
      </c>
    </row>
    <row r="75" spans="1:6" s="6" customFormat="1" ht="12.75">
      <c r="A75" s="5">
        <v>30010395</v>
      </c>
      <c r="E75" s="6" t="s">
        <v>406</v>
      </c>
      <c r="F75" s="14">
        <v>44</v>
      </c>
    </row>
    <row r="76" spans="1:6" s="6" customFormat="1" ht="12.75">
      <c r="A76" s="5">
        <v>30010395</v>
      </c>
      <c r="E76" s="6" t="s">
        <v>399</v>
      </c>
      <c r="F76" s="14">
        <v>151</v>
      </c>
    </row>
    <row r="77" spans="1:6" s="6" customFormat="1" ht="12.75">
      <c r="A77" s="5">
        <v>30010395</v>
      </c>
      <c r="E77" s="6" t="s">
        <v>399</v>
      </c>
      <c r="F77" s="14">
        <v>151</v>
      </c>
    </row>
    <row r="78" spans="1:6" s="6" customFormat="1" ht="12.75">
      <c r="A78" s="5">
        <v>30010395</v>
      </c>
      <c r="E78" s="6" t="s">
        <v>399</v>
      </c>
      <c r="F78" s="14">
        <v>151</v>
      </c>
    </row>
    <row r="79" spans="1:6" s="6" customFormat="1" ht="12.75">
      <c r="A79" s="5">
        <v>30010260</v>
      </c>
      <c r="E79" s="6" t="s">
        <v>178</v>
      </c>
      <c r="F79" s="14">
        <v>405.62</v>
      </c>
    </row>
    <row r="80" spans="1:6" s="6" customFormat="1" ht="12.75">
      <c r="A80" s="5">
        <v>30010347</v>
      </c>
      <c r="E80" s="6" t="s">
        <v>165</v>
      </c>
      <c r="F80" s="14">
        <v>1184.5</v>
      </c>
    </row>
    <row r="81" spans="1:6" s="6" customFormat="1" ht="12.75">
      <c r="A81" s="5">
        <v>30010460</v>
      </c>
      <c r="E81" s="6" t="s">
        <v>191</v>
      </c>
      <c r="F81" s="14">
        <v>252.01</v>
      </c>
    </row>
    <row r="82" spans="1:6" s="6" customFormat="1" ht="12.75">
      <c r="A82" s="5">
        <v>30010460</v>
      </c>
      <c r="E82" s="6" t="s">
        <v>191</v>
      </c>
      <c r="F82" s="14">
        <v>140.8</v>
      </c>
    </row>
    <row r="83" spans="1:6" s="6" customFormat="1" ht="12.75">
      <c r="A83" s="5">
        <v>30010432</v>
      </c>
      <c r="E83" s="6" t="s">
        <v>407</v>
      </c>
      <c r="F83" s="14">
        <v>44.9</v>
      </c>
    </row>
    <row r="84" spans="1:6" s="6" customFormat="1" ht="12.75">
      <c r="A84" s="5">
        <v>30010432</v>
      </c>
      <c r="E84" s="6" t="s">
        <v>407</v>
      </c>
      <c r="F84" s="14">
        <v>198.5</v>
      </c>
    </row>
    <row r="85" spans="1:6" s="6" customFormat="1" ht="12.75">
      <c r="A85" s="5">
        <v>30010306</v>
      </c>
      <c r="E85" s="6" t="s">
        <v>165</v>
      </c>
      <c r="F85" s="14">
        <v>535.4</v>
      </c>
    </row>
    <row r="86" spans="1:6" s="6" customFormat="1" ht="12.75">
      <c r="A86" s="5">
        <v>30010449</v>
      </c>
      <c r="E86" s="6" t="s">
        <v>161</v>
      </c>
      <c r="F86" s="14">
        <v>239.64</v>
      </c>
    </row>
    <row r="87" spans="1:6" s="6" customFormat="1" ht="12.75">
      <c r="A87" s="5">
        <v>30010208</v>
      </c>
      <c r="E87" s="6" t="s">
        <v>161</v>
      </c>
      <c r="F87" s="14">
        <v>239.64</v>
      </c>
    </row>
    <row r="88" spans="1:6" s="6" customFormat="1" ht="12.75">
      <c r="A88" s="5">
        <v>30010208</v>
      </c>
      <c r="E88" s="6" t="s">
        <v>161</v>
      </c>
      <c r="F88" s="14">
        <v>238.83</v>
      </c>
    </row>
    <row r="89" spans="1:6" s="6" customFormat="1" ht="12.75">
      <c r="A89" s="5">
        <v>30010424</v>
      </c>
      <c r="E89" s="6" t="s">
        <v>171</v>
      </c>
      <c r="F89" s="14">
        <v>600.12</v>
      </c>
    </row>
    <row r="90" spans="1:6" s="6" customFormat="1" ht="12.75">
      <c r="A90" s="5">
        <v>30010214</v>
      </c>
      <c r="E90" s="6" t="s">
        <v>157</v>
      </c>
      <c r="F90" s="14">
        <v>139</v>
      </c>
    </row>
    <row r="91" spans="1:6" s="6" customFormat="1" ht="12.75">
      <c r="A91" s="5">
        <v>30010262</v>
      </c>
      <c r="E91" s="6" t="s">
        <v>178</v>
      </c>
      <c r="F91" s="14">
        <v>552.83</v>
      </c>
    </row>
    <row r="92" spans="1:6" s="6" customFormat="1" ht="12.75">
      <c r="A92" s="5">
        <v>30010305</v>
      </c>
      <c r="E92" s="6" t="s">
        <v>155</v>
      </c>
      <c r="F92" s="14">
        <v>496.81</v>
      </c>
    </row>
    <row r="93" spans="1:6" s="6" customFormat="1" ht="12.75">
      <c r="A93" s="5">
        <v>30010504</v>
      </c>
      <c r="B93" s="6" t="s">
        <v>192</v>
      </c>
      <c r="C93" s="6" t="s">
        <v>193</v>
      </c>
      <c r="D93" s="6" t="s">
        <v>158</v>
      </c>
      <c r="F93" s="14">
        <v>144.2</v>
      </c>
    </row>
    <row r="94" spans="1:6" s="6" customFormat="1" ht="12.75">
      <c r="A94" s="5">
        <v>30010276</v>
      </c>
      <c r="B94" s="6" t="s">
        <v>173</v>
      </c>
      <c r="C94" s="6" t="s">
        <v>174</v>
      </c>
      <c r="D94" s="6" t="s">
        <v>175</v>
      </c>
      <c r="F94" s="14">
        <v>900</v>
      </c>
    </row>
    <row r="95" spans="1:6" ht="12.75">
      <c r="A95" s="5">
        <v>30010314</v>
      </c>
      <c r="B95" s="6"/>
      <c r="C95" s="6"/>
      <c r="D95" s="6"/>
      <c r="E95" s="6" t="s">
        <v>161</v>
      </c>
      <c r="F95" s="14">
        <v>55.18</v>
      </c>
    </row>
    <row r="96" spans="1:6" ht="12.75">
      <c r="A96" s="5">
        <v>30010463</v>
      </c>
      <c r="B96" s="6"/>
      <c r="C96" s="6"/>
      <c r="D96" s="6"/>
      <c r="E96" s="6" t="s">
        <v>408</v>
      </c>
      <c r="F96" s="14">
        <v>1360</v>
      </c>
    </row>
    <row r="97" spans="1:6" ht="12.75">
      <c r="A97" s="5">
        <v>30010298</v>
      </c>
      <c r="B97" s="6"/>
      <c r="C97" s="6"/>
      <c r="D97" s="6"/>
      <c r="E97" s="6" t="s">
        <v>161</v>
      </c>
      <c r="F97" s="14">
        <v>250</v>
      </c>
    </row>
    <row r="98" spans="1:6" ht="12.75">
      <c r="A98" s="5">
        <v>30010319</v>
      </c>
      <c r="B98" s="6"/>
      <c r="C98" s="6"/>
      <c r="D98" s="6"/>
      <c r="E98" s="6" t="s">
        <v>409</v>
      </c>
      <c r="F98" s="14">
        <v>522</v>
      </c>
    </row>
    <row r="99" spans="1:6" ht="12.75">
      <c r="A99" s="5">
        <v>30010498</v>
      </c>
      <c r="B99" s="6"/>
      <c r="C99" s="6"/>
      <c r="D99" s="6"/>
      <c r="E99" s="6" t="s">
        <v>410</v>
      </c>
      <c r="F99" s="14">
        <v>750</v>
      </c>
    </row>
    <row r="100" spans="1:6" ht="12.75">
      <c r="A100" s="5">
        <v>30010275</v>
      </c>
      <c r="B100" s="6"/>
      <c r="C100" s="6"/>
      <c r="D100" s="6"/>
      <c r="E100" s="6" t="s">
        <v>189</v>
      </c>
      <c r="F100" s="14">
        <v>229.9</v>
      </c>
    </row>
    <row r="101" spans="1:6" ht="12.75">
      <c r="A101" s="5">
        <v>30010434</v>
      </c>
      <c r="B101" s="6"/>
      <c r="C101" s="6"/>
      <c r="D101" s="6"/>
      <c r="E101" s="6" t="s">
        <v>157</v>
      </c>
      <c r="F101" s="14">
        <v>507</v>
      </c>
    </row>
    <row r="102" spans="1:6" ht="12.75">
      <c r="A102" s="5">
        <v>30010394</v>
      </c>
      <c r="B102" s="6"/>
      <c r="C102" s="6"/>
      <c r="D102" s="6"/>
      <c r="E102" s="6" t="s">
        <v>411</v>
      </c>
      <c r="F102" s="14">
        <v>559</v>
      </c>
    </row>
    <row r="103" spans="1:6" ht="12.75">
      <c r="A103" s="5">
        <v>30010437</v>
      </c>
      <c r="B103" s="6"/>
      <c r="C103" s="6"/>
      <c r="D103" s="6"/>
      <c r="E103" s="6" t="s">
        <v>410</v>
      </c>
      <c r="F103" s="14">
        <v>1500</v>
      </c>
    </row>
    <row r="104" spans="1:6" ht="12.75">
      <c r="A104" s="5">
        <v>30010469</v>
      </c>
      <c r="B104" s="6"/>
      <c r="C104" s="6"/>
      <c r="D104" s="6"/>
      <c r="E104" s="6" t="s">
        <v>155</v>
      </c>
      <c r="F104" s="14">
        <v>158.85</v>
      </c>
    </row>
    <row r="105" spans="1:6" ht="12.75">
      <c r="A105" s="5">
        <v>30010241</v>
      </c>
      <c r="B105" s="6"/>
      <c r="C105" s="6"/>
      <c r="D105" s="6"/>
      <c r="E105" s="6" t="s">
        <v>412</v>
      </c>
      <c r="F105" s="14">
        <v>89.99</v>
      </c>
    </row>
    <row r="106" spans="1:6" ht="12.75">
      <c r="A106" s="5">
        <v>30010387</v>
      </c>
      <c r="B106" s="6" t="s">
        <v>166</v>
      </c>
      <c r="C106" s="6" t="s">
        <v>158</v>
      </c>
      <c r="D106" s="6" t="s">
        <v>158</v>
      </c>
      <c r="E106" s="6"/>
      <c r="F106" s="14">
        <v>1404</v>
      </c>
    </row>
    <row r="107" spans="1:6" ht="12.75">
      <c r="A107" s="5">
        <v>30010420</v>
      </c>
      <c r="B107" s="6"/>
      <c r="C107" s="6"/>
      <c r="D107" s="6"/>
      <c r="E107" s="6" t="s">
        <v>164</v>
      </c>
      <c r="F107" s="14">
        <v>148.55</v>
      </c>
    </row>
    <row r="108" spans="1:6" ht="12.75">
      <c r="A108" s="5">
        <v>30010472</v>
      </c>
      <c r="B108" s="6" t="s">
        <v>166</v>
      </c>
      <c r="C108" s="6" t="s">
        <v>158</v>
      </c>
      <c r="D108" s="6" t="s">
        <v>158</v>
      </c>
      <c r="E108" s="6"/>
      <c r="F108" s="14">
        <v>265</v>
      </c>
    </row>
    <row r="109" spans="1:6" ht="12.75">
      <c r="A109" s="5">
        <v>30010452</v>
      </c>
      <c r="B109" s="6" t="s">
        <v>166</v>
      </c>
      <c r="C109" s="6" t="s">
        <v>158</v>
      </c>
      <c r="D109" s="6" t="s">
        <v>158</v>
      </c>
      <c r="E109" s="6"/>
      <c r="F109" s="14">
        <v>78</v>
      </c>
    </row>
    <row r="110" spans="1:6" ht="12.75">
      <c r="A110" s="5">
        <v>30010482</v>
      </c>
      <c r="B110" s="6" t="s">
        <v>166</v>
      </c>
      <c r="C110" s="6" t="s">
        <v>158</v>
      </c>
      <c r="D110" s="6" t="s">
        <v>158</v>
      </c>
      <c r="E110" s="6"/>
      <c r="F110" s="14">
        <v>183.2</v>
      </c>
    </row>
    <row r="111" spans="1:6" ht="12.75">
      <c r="A111" s="5">
        <v>30010239</v>
      </c>
      <c r="B111" s="6"/>
      <c r="C111" s="6"/>
      <c r="D111" s="6"/>
      <c r="E111" s="6" t="s">
        <v>189</v>
      </c>
      <c r="F111" s="14">
        <v>74.9</v>
      </c>
    </row>
    <row r="112" spans="1:6" ht="12.75">
      <c r="A112" s="5">
        <v>30010053</v>
      </c>
      <c r="B112" s="6"/>
      <c r="C112" s="6"/>
      <c r="D112" s="6"/>
      <c r="E112" s="6" t="s">
        <v>388</v>
      </c>
      <c r="F112" s="14">
        <v>202</v>
      </c>
    </row>
    <row r="113" spans="1:6" ht="12.75">
      <c r="A113" s="5">
        <v>30010053</v>
      </c>
      <c r="B113" s="6"/>
      <c r="C113" s="6"/>
      <c r="D113" s="6"/>
      <c r="E113" s="6" t="s">
        <v>388</v>
      </c>
      <c r="F113" s="14">
        <v>146</v>
      </c>
    </row>
    <row r="114" spans="1:6" ht="12.75">
      <c r="A114" s="5">
        <v>30010418</v>
      </c>
      <c r="B114" s="6" t="s">
        <v>166</v>
      </c>
      <c r="C114" s="6" t="s">
        <v>158</v>
      </c>
      <c r="D114" s="6" t="s">
        <v>158</v>
      </c>
      <c r="E114" s="6"/>
      <c r="F114" s="14">
        <v>197.2</v>
      </c>
    </row>
    <row r="115" spans="1:6" ht="12.75">
      <c r="A115" s="5">
        <v>30010483</v>
      </c>
      <c r="B115" s="6" t="s">
        <v>166</v>
      </c>
      <c r="C115" s="6" t="s">
        <v>158</v>
      </c>
      <c r="D115" s="6" t="s">
        <v>158</v>
      </c>
      <c r="E115" s="6"/>
      <c r="F115" s="14">
        <v>61.2</v>
      </c>
    </row>
    <row r="116" spans="1:6" ht="12.75">
      <c r="A116" s="5">
        <v>30010450</v>
      </c>
      <c r="B116" s="6" t="s">
        <v>166</v>
      </c>
      <c r="C116" s="6" t="s">
        <v>158</v>
      </c>
      <c r="D116" s="6" t="s">
        <v>158</v>
      </c>
      <c r="E116" s="6"/>
      <c r="F116" s="14">
        <v>600</v>
      </c>
    </row>
    <row r="117" spans="1:6" ht="12.75">
      <c r="A117" s="5">
        <v>30010451</v>
      </c>
      <c r="B117" s="6" t="s">
        <v>166</v>
      </c>
      <c r="C117" s="6" t="s">
        <v>158</v>
      </c>
      <c r="D117" s="6" t="s">
        <v>158</v>
      </c>
      <c r="E117" s="6"/>
      <c r="F117" s="14">
        <v>420</v>
      </c>
    </row>
    <row r="118" spans="1:6" ht="12.75">
      <c r="A118" s="5">
        <v>30010352</v>
      </c>
      <c r="B118" s="6" t="s">
        <v>166</v>
      </c>
      <c r="C118" s="6" t="s">
        <v>158</v>
      </c>
      <c r="D118" s="6" t="s">
        <v>158</v>
      </c>
      <c r="E118" s="6"/>
      <c r="F118" s="14">
        <v>950</v>
      </c>
    </row>
    <row r="119" spans="1:6" ht="12.75">
      <c r="A119" s="5">
        <v>30010435</v>
      </c>
      <c r="B119" s="6"/>
      <c r="C119" s="6"/>
      <c r="D119" s="6"/>
      <c r="E119" s="6" t="s">
        <v>157</v>
      </c>
      <c r="F119" s="14">
        <v>458</v>
      </c>
    </row>
    <row r="120" spans="1:6" ht="12.75">
      <c r="A120" s="5">
        <v>30010516</v>
      </c>
      <c r="B120" s="6"/>
      <c r="C120" s="6"/>
      <c r="D120" s="6"/>
      <c r="E120" s="6" t="s">
        <v>161</v>
      </c>
      <c r="F120" s="14">
        <v>239.64</v>
      </c>
    </row>
    <row r="121" spans="1:6" ht="12.75">
      <c r="A121" s="5">
        <v>30010509</v>
      </c>
      <c r="B121" s="6"/>
      <c r="C121" s="6"/>
      <c r="D121" s="6"/>
      <c r="E121" s="6" t="s">
        <v>188</v>
      </c>
      <c r="F121" s="14">
        <v>245</v>
      </c>
    </row>
    <row r="122" spans="1:6" ht="12.75">
      <c r="A122" s="5">
        <v>30010486</v>
      </c>
      <c r="B122" s="6" t="s">
        <v>166</v>
      </c>
      <c r="C122" s="6" t="s">
        <v>158</v>
      </c>
      <c r="D122" s="6" t="s">
        <v>158</v>
      </c>
      <c r="E122" s="6"/>
      <c r="F122" s="14">
        <v>176</v>
      </c>
    </row>
    <row r="123" spans="1:6" ht="12.75">
      <c r="A123" s="5">
        <v>3009837</v>
      </c>
      <c r="B123" s="6"/>
      <c r="C123" s="6"/>
      <c r="D123" s="6"/>
      <c r="E123" s="6" t="s">
        <v>183</v>
      </c>
      <c r="F123" s="14">
        <v>858</v>
      </c>
    </row>
    <row r="124" spans="1:6" ht="12.75">
      <c r="A124" s="5">
        <v>3009838</v>
      </c>
      <c r="B124" s="6"/>
      <c r="C124" s="6"/>
      <c r="D124" s="6"/>
      <c r="E124" s="6" t="s">
        <v>183</v>
      </c>
      <c r="F124" s="14">
        <v>1548.99</v>
      </c>
    </row>
    <row r="125" spans="1:6" ht="12.75">
      <c r="A125" s="5">
        <v>30010309</v>
      </c>
      <c r="B125" s="6"/>
      <c r="C125" s="6"/>
      <c r="D125" s="6"/>
      <c r="E125" s="6" t="s">
        <v>413</v>
      </c>
      <c r="F125" s="14">
        <v>116</v>
      </c>
    </row>
    <row r="126" spans="1:6" ht="12.75">
      <c r="A126" s="5">
        <v>30010309</v>
      </c>
      <c r="B126" s="6"/>
      <c r="C126" s="6"/>
      <c r="D126" s="6"/>
      <c r="E126" s="6" t="s">
        <v>414</v>
      </c>
      <c r="F126" s="14">
        <v>320</v>
      </c>
    </row>
    <row r="127" spans="1:6" ht="12.75">
      <c r="A127" s="5">
        <v>30010419</v>
      </c>
      <c r="B127" s="6"/>
      <c r="C127" s="6"/>
      <c r="D127" s="6"/>
      <c r="E127" s="6" t="s">
        <v>155</v>
      </c>
      <c r="F127" s="14">
        <v>903.28</v>
      </c>
    </row>
    <row r="128" spans="1:6" ht="12.75">
      <c r="A128" s="5">
        <v>30010419</v>
      </c>
      <c r="B128" s="6"/>
      <c r="C128" s="6"/>
      <c r="D128" s="6"/>
      <c r="E128" s="6" t="s">
        <v>165</v>
      </c>
      <c r="F128" s="14">
        <v>123.99</v>
      </c>
    </row>
    <row r="129" spans="1:6" ht="12.75">
      <c r="A129" s="5">
        <v>30010442</v>
      </c>
      <c r="B129" s="6"/>
      <c r="C129" s="6"/>
      <c r="D129" s="6"/>
      <c r="E129" s="6" t="s">
        <v>415</v>
      </c>
      <c r="F129" s="14">
        <v>420</v>
      </c>
    </row>
    <row r="130" spans="1:6" ht="12.75">
      <c r="A130" s="5">
        <v>3009912</v>
      </c>
      <c r="B130" s="6"/>
      <c r="C130" s="6"/>
      <c r="D130" s="6"/>
      <c r="E130" s="6" t="s">
        <v>155</v>
      </c>
      <c r="F130" s="14">
        <v>572</v>
      </c>
    </row>
    <row r="131" spans="1:6" ht="12.75">
      <c r="A131" s="5">
        <v>30010471</v>
      </c>
      <c r="B131" s="6"/>
      <c r="C131" s="6"/>
      <c r="D131" s="6"/>
      <c r="E131" s="6" t="s">
        <v>182</v>
      </c>
      <c r="F131" s="14">
        <v>280</v>
      </c>
    </row>
    <row r="132" spans="1:6" ht="12.75">
      <c r="A132" s="5">
        <v>30010471</v>
      </c>
      <c r="B132" s="6"/>
      <c r="C132" s="6"/>
      <c r="D132" s="6"/>
      <c r="E132" s="6" t="s">
        <v>177</v>
      </c>
      <c r="F132" s="14">
        <v>330</v>
      </c>
    </row>
    <row r="133" spans="1:6" ht="12.75">
      <c r="A133" s="5">
        <v>30010130</v>
      </c>
      <c r="B133" s="6"/>
      <c r="C133" s="6"/>
      <c r="D133" s="6"/>
      <c r="E133" s="6" t="s">
        <v>416</v>
      </c>
      <c r="F133" s="14">
        <v>1045</v>
      </c>
    </row>
    <row r="134" spans="1:6" ht="12.75">
      <c r="A134" s="5">
        <v>30010145</v>
      </c>
      <c r="B134" s="6"/>
      <c r="C134" s="6"/>
      <c r="D134" s="6"/>
      <c r="E134" s="6" t="s">
        <v>155</v>
      </c>
      <c r="F134" s="14">
        <v>958.59</v>
      </c>
    </row>
    <row r="135" spans="1:6" ht="12.75">
      <c r="A135" s="5">
        <v>30010145</v>
      </c>
      <c r="B135" s="6"/>
      <c r="C135" s="6"/>
      <c r="D135" s="6"/>
      <c r="E135" s="6" t="s">
        <v>165</v>
      </c>
      <c r="F135" s="14">
        <v>85.06</v>
      </c>
    </row>
    <row r="136" spans="1:6" ht="12.75">
      <c r="A136" s="5">
        <v>30010454</v>
      </c>
      <c r="B136" s="6" t="s">
        <v>417</v>
      </c>
      <c r="C136" s="6" t="s">
        <v>418</v>
      </c>
      <c r="D136" s="6" t="s">
        <v>419</v>
      </c>
      <c r="E136" s="6"/>
      <c r="F136" s="14">
        <v>697</v>
      </c>
    </row>
    <row r="137" spans="1:6" ht="12.75">
      <c r="A137" s="5">
        <v>30010344</v>
      </c>
      <c r="B137" s="6" t="s">
        <v>420</v>
      </c>
      <c r="C137" s="6" t="s">
        <v>421</v>
      </c>
      <c r="D137" s="6" t="s">
        <v>422</v>
      </c>
      <c r="E137" s="6"/>
      <c r="F137" s="14">
        <v>19.72</v>
      </c>
    </row>
    <row r="138" spans="1:6" ht="12.75">
      <c r="A138" s="5">
        <v>30010344</v>
      </c>
      <c r="B138" s="6"/>
      <c r="C138" s="6"/>
      <c r="D138" s="6"/>
      <c r="E138" s="6" t="s">
        <v>172</v>
      </c>
      <c r="F138" s="14">
        <v>556.75</v>
      </c>
    </row>
    <row r="139" spans="1:6" ht="12.75">
      <c r="A139" s="5">
        <v>30010344</v>
      </c>
      <c r="B139" s="6" t="s">
        <v>420</v>
      </c>
      <c r="C139" s="6" t="s">
        <v>421</v>
      </c>
      <c r="D139" s="6" t="s">
        <v>422</v>
      </c>
      <c r="E139" s="6"/>
      <c r="F139" s="14">
        <v>207.64</v>
      </c>
    </row>
    <row r="140" spans="1:6" ht="12.75">
      <c r="A140" s="5">
        <v>30010207</v>
      </c>
      <c r="B140" s="6"/>
      <c r="C140" s="6"/>
      <c r="D140" s="6"/>
      <c r="E140" s="6" t="s">
        <v>177</v>
      </c>
      <c r="F140" s="14">
        <v>330</v>
      </c>
    </row>
    <row r="141" spans="1:6" ht="12.75">
      <c r="A141" s="5">
        <v>30010207</v>
      </c>
      <c r="B141" s="6"/>
      <c r="C141" s="6"/>
      <c r="D141" s="6"/>
      <c r="E141" s="6" t="s">
        <v>182</v>
      </c>
      <c r="F141" s="14">
        <v>270</v>
      </c>
    </row>
    <row r="142" spans="1:6" ht="12.75">
      <c r="A142" s="5">
        <v>30010421</v>
      </c>
      <c r="B142" s="6"/>
      <c r="C142" s="6"/>
      <c r="D142" s="6"/>
      <c r="E142" s="6" t="s">
        <v>416</v>
      </c>
      <c r="F142" s="14">
        <v>1200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42"/>
  <sheetViews>
    <sheetView zoomScalePageLayoutView="0" workbookViewId="0" topLeftCell="A117">
      <selection activeCell="A143" sqref="A143:IV154"/>
    </sheetView>
  </sheetViews>
  <sheetFormatPr defaultColWidth="9.140625" defaultRowHeight="12.75"/>
  <cols>
    <col min="1" max="1" width="9.7109375" style="0"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6" customFormat="1" ht="12.75">
      <c r="A4" s="5">
        <v>30010135</v>
      </c>
      <c r="E4" s="6" t="s">
        <v>194</v>
      </c>
    </row>
    <row r="5" spans="1:5" s="6" customFormat="1" ht="12.75">
      <c r="A5" s="5">
        <v>30010246</v>
      </c>
      <c r="E5" s="6" t="s">
        <v>382</v>
      </c>
    </row>
    <row r="6" spans="1:5" s="6" customFormat="1" ht="12.75">
      <c r="A6" s="5">
        <v>30010257</v>
      </c>
      <c r="E6" s="6" t="s">
        <v>161</v>
      </c>
    </row>
    <row r="7" spans="1:5" s="6" customFormat="1" ht="12.75">
      <c r="A7" s="5">
        <v>30010224</v>
      </c>
      <c r="E7" s="6" t="s">
        <v>161</v>
      </c>
    </row>
    <row r="8" spans="1:5" s="6" customFormat="1" ht="12.75">
      <c r="A8" s="5">
        <v>30010197</v>
      </c>
      <c r="E8" s="6" t="s">
        <v>178</v>
      </c>
    </row>
    <row r="9" spans="1:5" s="6" customFormat="1" ht="12.75">
      <c r="A9" s="5">
        <v>30010198</v>
      </c>
      <c r="E9" s="6" t="s">
        <v>383</v>
      </c>
    </row>
    <row r="10" spans="1:5" s="6" customFormat="1" ht="12.75">
      <c r="A10" s="5">
        <v>30010198</v>
      </c>
      <c r="E10" s="6" t="s">
        <v>384</v>
      </c>
    </row>
    <row r="11" spans="1:5" s="6" customFormat="1" ht="12.75">
      <c r="A11" s="5">
        <v>30010196</v>
      </c>
      <c r="E11" s="6" t="s">
        <v>385</v>
      </c>
    </row>
    <row r="12" spans="1:5" s="6" customFormat="1" ht="12.75">
      <c r="A12" s="5">
        <v>30010331</v>
      </c>
      <c r="E12" s="6" t="s">
        <v>386</v>
      </c>
    </row>
    <row r="13" spans="1:5" s="6" customFormat="1" ht="12.75">
      <c r="A13" s="5">
        <v>30010477</v>
      </c>
      <c r="E13" s="6" t="s">
        <v>191</v>
      </c>
    </row>
    <row r="14" spans="1:5" s="6" customFormat="1" ht="12.75">
      <c r="A14" s="5">
        <v>30010477</v>
      </c>
      <c r="E14" s="6" t="s">
        <v>387</v>
      </c>
    </row>
    <row r="15" spans="1:5" s="6" customFormat="1" ht="12.75">
      <c r="A15" s="5">
        <v>30010464</v>
      </c>
      <c r="E15" s="6" t="s">
        <v>191</v>
      </c>
    </row>
    <row r="16" spans="1:5" s="6" customFormat="1" ht="12.75">
      <c r="A16" s="5">
        <v>30010464</v>
      </c>
      <c r="E16" s="6" t="s">
        <v>191</v>
      </c>
    </row>
    <row r="17" spans="1:5" s="6" customFormat="1" ht="12.75">
      <c r="A17" s="5">
        <v>30010464</v>
      </c>
      <c r="E17" s="6" t="s">
        <v>191</v>
      </c>
    </row>
    <row r="18" spans="1:5" s="6" customFormat="1" ht="12.75">
      <c r="A18" s="5">
        <v>30010189</v>
      </c>
      <c r="E18" s="6" t="s">
        <v>161</v>
      </c>
    </row>
    <row r="19" spans="1:5" s="6" customFormat="1" ht="12.75">
      <c r="A19" s="5">
        <v>30010187</v>
      </c>
      <c r="E19" s="6" t="s">
        <v>388</v>
      </c>
    </row>
    <row r="20" spans="1:5" s="6" customFormat="1" ht="12.75">
      <c r="A20" s="5">
        <v>3009870</v>
      </c>
      <c r="E20" s="6" t="s">
        <v>388</v>
      </c>
    </row>
    <row r="21" spans="1:5" s="6" customFormat="1" ht="12.75">
      <c r="A21" s="5">
        <v>30010479</v>
      </c>
      <c r="E21" s="6" t="s">
        <v>191</v>
      </c>
    </row>
    <row r="22" spans="1:5" s="6" customFormat="1" ht="12.75">
      <c r="A22" s="5">
        <v>30010328</v>
      </c>
      <c r="E22" s="6" t="s">
        <v>176</v>
      </c>
    </row>
    <row r="23" spans="1:5" s="6" customFormat="1" ht="12.75">
      <c r="A23" s="5">
        <v>30010497</v>
      </c>
      <c r="E23" s="6" t="s">
        <v>161</v>
      </c>
    </row>
    <row r="24" spans="1:5" s="6" customFormat="1" ht="12.75">
      <c r="A24" s="5">
        <v>30010497</v>
      </c>
      <c r="E24" s="6" t="s">
        <v>161</v>
      </c>
    </row>
    <row r="25" spans="1:5" s="6" customFormat="1" ht="12.75">
      <c r="A25" s="5">
        <v>30010311</v>
      </c>
      <c r="E25" s="6" t="s">
        <v>176</v>
      </c>
    </row>
    <row r="26" spans="1:4" s="6" customFormat="1" ht="12.75">
      <c r="A26" s="5">
        <v>30010223</v>
      </c>
      <c r="B26" s="6" t="s">
        <v>389</v>
      </c>
      <c r="C26" s="6" t="s">
        <v>390</v>
      </c>
      <c r="D26" s="6" t="s">
        <v>391</v>
      </c>
    </row>
    <row r="27" spans="1:4" s="6" customFormat="1" ht="12.75">
      <c r="A27" s="5">
        <v>30010299</v>
      </c>
      <c r="B27" s="6" t="s">
        <v>166</v>
      </c>
      <c r="C27" s="6" t="s">
        <v>158</v>
      </c>
      <c r="D27" s="6" t="s">
        <v>158</v>
      </c>
    </row>
    <row r="28" spans="1:4" s="6" customFormat="1" ht="12.75">
      <c r="A28" s="5">
        <v>30010287</v>
      </c>
      <c r="B28" s="6" t="s">
        <v>166</v>
      </c>
      <c r="C28" s="6" t="s">
        <v>158</v>
      </c>
      <c r="D28" s="6" t="s">
        <v>158</v>
      </c>
    </row>
    <row r="29" spans="1:4" s="6" customFormat="1" ht="12.75">
      <c r="A29" s="5">
        <v>30010307</v>
      </c>
      <c r="B29" s="6" t="s">
        <v>166</v>
      </c>
      <c r="C29" s="6" t="s">
        <v>158</v>
      </c>
      <c r="D29" s="6" t="s">
        <v>158</v>
      </c>
    </row>
    <row r="30" spans="1:4" s="6" customFormat="1" ht="12.75">
      <c r="A30" s="5">
        <v>30010289</v>
      </c>
      <c r="B30" s="6" t="s">
        <v>166</v>
      </c>
      <c r="C30" s="6" t="s">
        <v>158</v>
      </c>
      <c r="D30" s="6" t="s">
        <v>158</v>
      </c>
    </row>
    <row r="31" spans="1:5" s="6" customFormat="1" ht="12.75">
      <c r="A31" s="5">
        <v>30010320</v>
      </c>
      <c r="E31" s="6" t="s">
        <v>156</v>
      </c>
    </row>
    <row r="32" spans="1:5" s="6" customFormat="1" ht="12.75">
      <c r="A32" s="5">
        <v>30010300</v>
      </c>
      <c r="E32" s="6" t="s">
        <v>161</v>
      </c>
    </row>
    <row r="33" spans="1:4" s="6" customFormat="1" ht="12.75">
      <c r="A33" s="5">
        <v>30010217</v>
      </c>
      <c r="B33" s="6" t="s">
        <v>392</v>
      </c>
      <c r="C33" s="6" t="s">
        <v>393</v>
      </c>
      <c r="D33" s="6" t="s">
        <v>394</v>
      </c>
    </row>
    <row r="34" spans="1:4" s="6" customFormat="1" ht="12.75">
      <c r="A34" s="5">
        <v>30010316</v>
      </c>
      <c r="B34" s="6" t="s">
        <v>395</v>
      </c>
      <c r="C34" s="6" t="s">
        <v>396</v>
      </c>
      <c r="D34" s="6" t="s">
        <v>397</v>
      </c>
    </row>
    <row r="35" spans="1:5" s="6" customFormat="1" ht="12.75">
      <c r="A35" s="5">
        <v>30010316</v>
      </c>
      <c r="E35" s="6" t="s">
        <v>398</v>
      </c>
    </row>
    <row r="36" spans="1:5" s="6" customFormat="1" ht="12.75">
      <c r="A36" s="5">
        <v>30010330</v>
      </c>
      <c r="E36" s="6" t="s">
        <v>176</v>
      </c>
    </row>
    <row r="37" spans="1:5" s="6" customFormat="1" ht="12.75">
      <c r="A37" s="5">
        <v>30010227</v>
      </c>
      <c r="E37" s="6" t="s">
        <v>399</v>
      </c>
    </row>
    <row r="38" spans="1:5" s="6" customFormat="1" ht="12.75">
      <c r="A38" s="5">
        <v>30010227</v>
      </c>
      <c r="E38" s="6" t="s">
        <v>399</v>
      </c>
    </row>
    <row r="39" spans="1:5" s="6" customFormat="1" ht="12.75">
      <c r="A39" s="5">
        <v>30010324</v>
      </c>
      <c r="E39" s="6" t="s">
        <v>172</v>
      </c>
    </row>
    <row r="40" spans="1:5" s="6" customFormat="1" ht="12.75">
      <c r="A40" s="5">
        <v>30010354</v>
      </c>
      <c r="E40" s="6" t="s">
        <v>176</v>
      </c>
    </row>
    <row r="41" spans="1:5" s="6" customFormat="1" ht="12.75">
      <c r="A41" s="5">
        <v>30010359</v>
      </c>
      <c r="E41" s="6" t="s">
        <v>176</v>
      </c>
    </row>
    <row r="42" spans="1:5" s="6" customFormat="1" ht="12.75">
      <c r="A42" s="5">
        <v>30010209</v>
      </c>
      <c r="E42" s="6" t="s">
        <v>400</v>
      </c>
    </row>
    <row r="43" spans="1:5" s="6" customFormat="1" ht="12.75">
      <c r="A43" s="5">
        <v>30010363</v>
      </c>
      <c r="E43" s="6" t="s">
        <v>161</v>
      </c>
    </row>
    <row r="44" spans="1:5" s="6" customFormat="1" ht="12.75">
      <c r="A44" s="5">
        <v>30010249</v>
      </c>
      <c r="E44" s="6" t="s">
        <v>156</v>
      </c>
    </row>
    <row r="45" spans="1:5" s="6" customFormat="1" ht="12.75">
      <c r="A45" s="5">
        <v>30010237</v>
      </c>
      <c r="E45" s="6" t="s">
        <v>171</v>
      </c>
    </row>
    <row r="46" spans="1:5" s="6" customFormat="1" ht="12.75">
      <c r="A46" s="5">
        <v>30010172</v>
      </c>
      <c r="E46" s="6" t="s">
        <v>156</v>
      </c>
    </row>
    <row r="47" spans="1:4" s="6" customFormat="1" ht="12.75">
      <c r="A47" s="5">
        <v>30010173</v>
      </c>
      <c r="B47" s="6" t="s">
        <v>166</v>
      </c>
      <c r="C47" s="6" t="s">
        <v>158</v>
      </c>
      <c r="D47" s="6" t="s">
        <v>158</v>
      </c>
    </row>
    <row r="48" spans="1:5" s="6" customFormat="1" ht="12.75">
      <c r="A48" s="5">
        <v>30010173</v>
      </c>
      <c r="E48" s="6" t="s">
        <v>190</v>
      </c>
    </row>
    <row r="49" spans="1:5" s="6" customFormat="1" ht="12.75">
      <c r="A49" s="5">
        <v>30010489</v>
      </c>
      <c r="E49" s="6" t="s">
        <v>191</v>
      </c>
    </row>
    <row r="50" spans="1:5" s="6" customFormat="1" ht="12.75">
      <c r="A50" s="5">
        <v>30010323</v>
      </c>
      <c r="E50" s="6" t="s">
        <v>165</v>
      </c>
    </row>
    <row r="51" spans="1:5" s="6" customFormat="1" ht="12.75">
      <c r="A51" s="5">
        <v>30010375</v>
      </c>
      <c r="E51" s="6" t="s">
        <v>194</v>
      </c>
    </row>
    <row r="52" spans="1:5" s="6" customFormat="1" ht="12.75">
      <c r="A52" s="5">
        <v>30010377</v>
      </c>
      <c r="E52" s="6" t="s">
        <v>385</v>
      </c>
    </row>
    <row r="53" spans="1:5" s="6" customFormat="1" ht="12.75">
      <c r="A53" s="5">
        <v>30010242</v>
      </c>
      <c r="E53" s="6" t="s">
        <v>189</v>
      </c>
    </row>
    <row r="54" spans="1:5" s="6" customFormat="1" ht="12.75">
      <c r="A54" s="5">
        <v>30010389</v>
      </c>
      <c r="E54" s="6" t="s">
        <v>156</v>
      </c>
    </row>
    <row r="55" spans="1:5" s="6" customFormat="1" ht="12.75">
      <c r="A55" s="5">
        <v>30010171</v>
      </c>
      <c r="E55" s="6" t="s">
        <v>156</v>
      </c>
    </row>
    <row r="56" spans="1:5" s="6" customFormat="1" ht="12.75">
      <c r="A56" s="5">
        <v>30010171</v>
      </c>
      <c r="E56" s="6" t="s">
        <v>156</v>
      </c>
    </row>
    <row r="57" spans="1:4" s="6" customFormat="1" ht="12.75">
      <c r="A57" s="5">
        <v>30010230</v>
      </c>
      <c r="B57" s="6" t="s">
        <v>166</v>
      </c>
      <c r="C57" s="6" t="s">
        <v>158</v>
      </c>
      <c r="D57" s="6" t="s">
        <v>158</v>
      </c>
    </row>
    <row r="58" spans="1:4" s="6" customFormat="1" ht="12.75">
      <c r="A58" s="5">
        <v>30010219</v>
      </c>
      <c r="B58" s="6" t="s">
        <v>166</v>
      </c>
      <c r="C58" s="6" t="s">
        <v>158</v>
      </c>
      <c r="D58" s="6" t="s">
        <v>158</v>
      </c>
    </row>
    <row r="59" spans="1:5" s="6" customFormat="1" ht="12.75">
      <c r="A59" s="5">
        <v>30010413</v>
      </c>
      <c r="E59" s="6" t="s">
        <v>191</v>
      </c>
    </row>
    <row r="60" spans="1:5" ht="12.75">
      <c r="A60" s="5">
        <v>30010236</v>
      </c>
      <c r="B60" s="6" t="s">
        <v>166</v>
      </c>
      <c r="C60" s="6" t="s">
        <v>158</v>
      </c>
      <c r="D60" s="6" t="s">
        <v>158</v>
      </c>
      <c r="E60" s="6"/>
    </row>
    <row r="61" spans="1:5" ht="12.75">
      <c r="A61" s="5">
        <v>30010052</v>
      </c>
      <c r="B61" s="6"/>
      <c r="C61" s="6"/>
      <c r="D61" s="6"/>
      <c r="E61" s="6" t="s">
        <v>401</v>
      </c>
    </row>
    <row r="62" spans="1:5" ht="12.75">
      <c r="A62" s="5">
        <v>3009907</v>
      </c>
      <c r="B62" s="6"/>
      <c r="C62" s="6"/>
      <c r="D62" s="6"/>
      <c r="E62" s="6" t="s">
        <v>189</v>
      </c>
    </row>
    <row r="63" spans="1:5" ht="12.75">
      <c r="A63" s="5">
        <v>3009961</v>
      </c>
      <c r="B63" s="6"/>
      <c r="C63" s="6"/>
      <c r="D63" s="6"/>
      <c r="E63" s="6" t="s">
        <v>178</v>
      </c>
    </row>
    <row r="64" spans="1:5" ht="12.75">
      <c r="A64" s="5">
        <v>30010238</v>
      </c>
      <c r="B64" s="6"/>
      <c r="C64" s="6"/>
      <c r="D64" s="6"/>
      <c r="E64" s="6" t="s">
        <v>161</v>
      </c>
    </row>
    <row r="65" spans="1:5" ht="12.75">
      <c r="A65" s="5">
        <v>30010235</v>
      </c>
      <c r="B65" s="6"/>
      <c r="C65" s="6"/>
      <c r="D65" s="6"/>
      <c r="E65" s="6" t="s">
        <v>171</v>
      </c>
    </row>
    <row r="66" spans="1:5" ht="12.75">
      <c r="A66" s="5">
        <v>30010235</v>
      </c>
      <c r="B66" s="6"/>
      <c r="C66" s="6"/>
      <c r="D66" s="6"/>
      <c r="E66" s="6" t="s">
        <v>171</v>
      </c>
    </row>
    <row r="67" spans="1:5" ht="12.75">
      <c r="A67" s="5">
        <v>30010235</v>
      </c>
      <c r="B67" s="6"/>
      <c r="C67" s="6"/>
      <c r="D67" s="6"/>
      <c r="E67" s="6" t="s">
        <v>402</v>
      </c>
    </row>
    <row r="68" spans="1:5" ht="12.75">
      <c r="A68" s="5">
        <v>30010047</v>
      </c>
      <c r="B68" s="6"/>
      <c r="C68" s="6"/>
      <c r="D68" s="6"/>
      <c r="E68" s="6" t="s">
        <v>165</v>
      </c>
    </row>
    <row r="69" spans="1:5" ht="12.75">
      <c r="A69" s="5">
        <v>30010047</v>
      </c>
      <c r="B69" s="6"/>
      <c r="C69" s="6"/>
      <c r="D69" s="6"/>
      <c r="E69" s="6" t="s">
        <v>195</v>
      </c>
    </row>
    <row r="70" spans="1:5" ht="12.75">
      <c r="A70" s="5">
        <v>30010064</v>
      </c>
      <c r="B70" s="6"/>
      <c r="C70" s="6"/>
      <c r="D70" s="6"/>
      <c r="E70" s="6" t="s">
        <v>178</v>
      </c>
    </row>
    <row r="71" spans="1:5" ht="12.75">
      <c r="A71" s="5">
        <v>30010151</v>
      </c>
      <c r="B71" s="6"/>
      <c r="C71" s="6"/>
      <c r="D71" s="6"/>
      <c r="E71" s="6" t="s">
        <v>178</v>
      </c>
    </row>
    <row r="72" spans="1:5" ht="12.75">
      <c r="A72" s="5">
        <v>30010426</v>
      </c>
      <c r="B72" s="6"/>
      <c r="C72" s="6"/>
      <c r="D72" s="6"/>
      <c r="E72" s="6" t="s">
        <v>161</v>
      </c>
    </row>
    <row r="73" spans="1:5" ht="12.75">
      <c r="A73" s="5">
        <v>30010426</v>
      </c>
      <c r="B73" s="6"/>
      <c r="C73" s="6"/>
      <c r="D73" s="6"/>
      <c r="E73" s="6" t="s">
        <v>161</v>
      </c>
    </row>
    <row r="74" spans="1:5" ht="12.75">
      <c r="A74" s="5">
        <v>30010168</v>
      </c>
      <c r="B74" s="6" t="s">
        <v>403</v>
      </c>
      <c r="C74" s="6" t="s">
        <v>404</v>
      </c>
      <c r="D74" s="6" t="s">
        <v>405</v>
      </c>
      <c r="E74" s="6"/>
    </row>
    <row r="75" spans="1:5" ht="12.75">
      <c r="A75" s="5">
        <v>30010395</v>
      </c>
      <c r="B75" s="6"/>
      <c r="C75" s="6"/>
      <c r="D75" s="6"/>
      <c r="E75" s="6" t="s">
        <v>406</v>
      </c>
    </row>
    <row r="76" spans="1:5" ht="12.75">
      <c r="A76" s="5">
        <v>30010395</v>
      </c>
      <c r="B76" s="6"/>
      <c r="C76" s="6"/>
      <c r="D76" s="6"/>
      <c r="E76" s="6" t="s">
        <v>399</v>
      </c>
    </row>
    <row r="77" spans="1:5" ht="12.75">
      <c r="A77" s="5">
        <v>30010395</v>
      </c>
      <c r="B77" s="6"/>
      <c r="C77" s="6"/>
      <c r="D77" s="6"/>
      <c r="E77" s="6" t="s">
        <v>399</v>
      </c>
    </row>
    <row r="78" spans="1:5" ht="12.75">
      <c r="A78" s="5">
        <v>30010395</v>
      </c>
      <c r="B78" s="6"/>
      <c r="C78" s="6"/>
      <c r="D78" s="6"/>
      <c r="E78" s="6" t="s">
        <v>399</v>
      </c>
    </row>
    <row r="79" spans="1:5" ht="12.75">
      <c r="A79" s="5">
        <v>30010260</v>
      </c>
      <c r="B79" s="6"/>
      <c r="C79" s="6"/>
      <c r="D79" s="6"/>
      <c r="E79" s="6" t="s">
        <v>178</v>
      </c>
    </row>
    <row r="80" spans="1:5" ht="12.75">
      <c r="A80" s="5">
        <v>30010347</v>
      </c>
      <c r="B80" s="6"/>
      <c r="C80" s="6"/>
      <c r="D80" s="6"/>
      <c r="E80" s="6" t="s">
        <v>165</v>
      </c>
    </row>
    <row r="81" spans="1:5" ht="12.75">
      <c r="A81" s="5">
        <v>30010460</v>
      </c>
      <c r="B81" s="6"/>
      <c r="C81" s="6"/>
      <c r="D81" s="6"/>
      <c r="E81" s="6" t="s">
        <v>191</v>
      </c>
    </row>
    <row r="82" spans="1:5" ht="12.75">
      <c r="A82" s="5">
        <v>30010460</v>
      </c>
      <c r="B82" s="6"/>
      <c r="C82" s="6"/>
      <c r="D82" s="6"/>
      <c r="E82" s="6" t="s">
        <v>191</v>
      </c>
    </row>
    <row r="83" spans="1:5" ht="12.75">
      <c r="A83" s="5">
        <v>30010432</v>
      </c>
      <c r="B83" s="6"/>
      <c r="C83" s="6"/>
      <c r="D83" s="6"/>
      <c r="E83" s="6" t="s">
        <v>407</v>
      </c>
    </row>
    <row r="84" spans="1:5" ht="12.75">
      <c r="A84" s="5">
        <v>30010432</v>
      </c>
      <c r="B84" s="6"/>
      <c r="C84" s="6"/>
      <c r="D84" s="6"/>
      <c r="E84" s="6" t="s">
        <v>407</v>
      </c>
    </row>
    <row r="85" spans="1:5" ht="12.75">
      <c r="A85" s="5">
        <v>30010306</v>
      </c>
      <c r="B85" s="6"/>
      <c r="C85" s="6"/>
      <c r="D85" s="6"/>
      <c r="E85" s="6" t="s">
        <v>165</v>
      </c>
    </row>
    <row r="86" spans="1:5" ht="12.75">
      <c r="A86" s="5">
        <v>30010449</v>
      </c>
      <c r="B86" s="6"/>
      <c r="C86" s="6"/>
      <c r="D86" s="6"/>
      <c r="E86" s="6" t="s">
        <v>161</v>
      </c>
    </row>
    <row r="87" spans="1:5" ht="12.75">
      <c r="A87" s="5">
        <v>30010208</v>
      </c>
      <c r="B87" s="6"/>
      <c r="C87" s="6"/>
      <c r="D87" s="6"/>
      <c r="E87" s="6" t="s">
        <v>161</v>
      </c>
    </row>
    <row r="88" spans="1:5" ht="12.75">
      <c r="A88" s="5">
        <v>30010208</v>
      </c>
      <c r="B88" s="6"/>
      <c r="C88" s="6"/>
      <c r="D88" s="6"/>
      <c r="E88" s="6" t="s">
        <v>161</v>
      </c>
    </row>
    <row r="89" spans="1:5" ht="12.75">
      <c r="A89" s="5">
        <v>30010424</v>
      </c>
      <c r="B89" s="6"/>
      <c r="C89" s="6"/>
      <c r="D89" s="6"/>
      <c r="E89" s="6" t="s">
        <v>171</v>
      </c>
    </row>
    <row r="90" spans="1:5" ht="12.75">
      <c r="A90" s="5">
        <v>30010214</v>
      </c>
      <c r="B90" s="6"/>
      <c r="C90" s="6"/>
      <c r="D90" s="6"/>
      <c r="E90" s="6" t="s">
        <v>157</v>
      </c>
    </row>
    <row r="91" spans="1:5" ht="12.75">
      <c r="A91" s="5">
        <v>30010262</v>
      </c>
      <c r="B91" s="6"/>
      <c r="C91" s="6"/>
      <c r="D91" s="6"/>
      <c r="E91" s="6" t="s">
        <v>178</v>
      </c>
    </row>
    <row r="92" spans="1:5" ht="12.75">
      <c r="A92" s="5">
        <v>30010305</v>
      </c>
      <c r="B92" s="6"/>
      <c r="C92" s="6"/>
      <c r="D92" s="6"/>
      <c r="E92" s="6" t="s">
        <v>155</v>
      </c>
    </row>
    <row r="93" spans="1:5" ht="12.75">
      <c r="A93" s="5">
        <v>30010504</v>
      </c>
      <c r="B93" s="6" t="s">
        <v>192</v>
      </c>
      <c r="C93" s="6" t="s">
        <v>193</v>
      </c>
      <c r="D93" s="6" t="s">
        <v>158</v>
      </c>
      <c r="E93" s="6"/>
    </row>
    <row r="94" spans="1:5" ht="12.75">
      <c r="A94" s="5">
        <v>30010276</v>
      </c>
      <c r="B94" s="6" t="s">
        <v>173</v>
      </c>
      <c r="C94" s="6" t="s">
        <v>174</v>
      </c>
      <c r="D94" s="6" t="s">
        <v>175</v>
      </c>
      <c r="E94" s="6"/>
    </row>
    <row r="95" spans="1:5" ht="12.75">
      <c r="A95" s="5">
        <v>30010314</v>
      </c>
      <c r="B95" s="6"/>
      <c r="C95" s="6"/>
      <c r="D95" s="6"/>
      <c r="E95" s="6" t="s">
        <v>161</v>
      </c>
    </row>
    <row r="96" spans="1:5" ht="12.75">
      <c r="A96" s="5">
        <v>30010463</v>
      </c>
      <c r="B96" s="6"/>
      <c r="C96" s="6"/>
      <c r="D96" s="6"/>
      <c r="E96" s="6" t="s">
        <v>408</v>
      </c>
    </row>
    <row r="97" spans="1:5" ht="12.75">
      <c r="A97" s="5">
        <v>30010298</v>
      </c>
      <c r="B97" s="6"/>
      <c r="C97" s="6"/>
      <c r="D97" s="6"/>
      <c r="E97" s="6" t="s">
        <v>161</v>
      </c>
    </row>
    <row r="98" spans="1:5" ht="12.75">
      <c r="A98" s="5">
        <v>30010319</v>
      </c>
      <c r="B98" s="6"/>
      <c r="C98" s="6"/>
      <c r="D98" s="6"/>
      <c r="E98" s="6" t="s">
        <v>409</v>
      </c>
    </row>
    <row r="99" spans="1:5" ht="12.75">
      <c r="A99" s="5">
        <v>30010498</v>
      </c>
      <c r="B99" s="6"/>
      <c r="C99" s="6"/>
      <c r="D99" s="6"/>
      <c r="E99" s="6" t="s">
        <v>410</v>
      </c>
    </row>
    <row r="100" spans="1:5" ht="12.75">
      <c r="A100" s="5">
        <v>30010275</v>
      </c>
      <c r="B100" s="6"/>
      <c r="C100" s="6"/>
      <c r="D100" s="6"/>
      <c r="E100" s="6" t="s">
        <v>189</v>
      </c>
    </row>
    <row r="101" spans="1:5" ht="12.75">
      <c r="A101" s="5">
        <v>30010434</v>
      </c>
      <c r="B101" s="6"/>
      <c r="C101" s="6"/>
      <c r="D101" s="6"/>
      <c r="E101" s="6" t="s">
        <v>157</v>
      </c>
    </row>
    <row r="102" spans="1:5" ht="12.75">
      <c r="A102" s="5">
        <v>30010394</v>
      </c>
      <c r="B102" s="6"/>
      <c r="C102" s="6"/>
      <c r="D102" s="6"/>
      <c r="E102" s="6" t="s">
        <v>411</v>
      </c>
    </row>
    <row r="103" spans="1:5" ht="12.75">
      <c r="A103" s="5">
        <v>30010437</v>
      </c>
      <c r="B103" s="6"/>
      <c r="C103" s="6"/>
      <c r="D103" s="6"/>
      <c r="E103" s="6" t="s">
        <v>410</v>
      </c>
    </row>
    <row r="104" spans="1:5" ht="12.75">
      <c r="A104" s="5">
        <v>30010469</v>
      </c>
      <c r="B104" s="6"/>
      <c r="C104" s="6"/>
      <c r="D104" s="6"/>
      <c r="E104" s="6" t="s">
        <v>155</v>
      </c>
    </row>
    <row r="105" spans="1:5" ht="12.75">
      <c r="A105" s="5">
        <v>30010241</v>
      </c>
      <c r="B105" s="6"/>
      <c r="C105" s="6"/>
      <c r="D105" s="6"/>
      <c r="E105" s="6" t="s">
        <v>412</v>
      </c>
    </row>
    <row r="106" spans="1:5" ht="12.75">
      <c r="A106" s="5">
        <v>30010387</v>
      </c>
      <c r="B106" s="6" t="s">
        <v>166</v>
      </c>
      <c r="C106" s="6" t="s">
        <v>158</v>
      </c>
      <c r="D106" s="6" t="s">
        <v>158</v>
      </c>
      <c r="E106" s="6"/>
    </row>
    <row r="107" spans="1:5" ht="12.75">
      <c r="A107" s="5">
        <v>30010420</v>
      </c>
      <c r="B107" s="6"/>
      <c r="C107" s="6"/>
      <c r="D107" s="6"/>
      <c r="E107" s="6" t="s">
        <v>164</v>
      </c>
    </row>
    <row r="108" spans="1:5" ht="12.75">
      <c r="A108" s="5">
        <v>30010472</v>
      </c>
      <c r="B108" s="6" t="s">
        <v>166</v>
      </c>
      <c r="C108" s="6" t="s">
        <v>158</v>
      </c>
      <c r="D108" s="6" t="s">
        <v>158</v>
      </c>
      <c r="E108" s="6"/>
    </row>
    <row r="109" spans="1:5" ht="12.75">
      <c r="A109" s="5">
        <v>30010452</v>
      </c>
      <c r="B109" s="6" t="s">
        <v>166</v>
      </c>
      <c r="C109" s="6" t="s">
        <v>158</v>
      </c>
      <c r="D109" s="6" t="s">
        <v>158</v>
      </c>
      <c r="E109" s="6"/>
    </row>
    <row r="110" spans="1:5" ht="12.75">
      <c r="A110" s="5">
        <v>30010482</v>
      </c>
      <c r="B110" s="6" t="s">
        <v>166</v>
      </c>
      <c r="C110" s="6" t="s">
        <v>158</v>
      </c>
      <c r="D110" s="6" t="s">
        <v>158</v>
      </c>
      <c r="E110" s="6"/>
    </row>
    <row r="111" spans="1:5" ht="12.75">
      <c r="A111" s="5">
        <v>30010239</v>
      </c>
      <c r="B111" s="6"/>
      <c r="C111" s="6"/>
      <c r="D111" s="6"/>
      <c r="E111" s="6" t="s">
        <v>189</v>
      </c>
    </row>
    <row r="112" spans="1:5" ht="12.75">
      <c r="A112" s="5">
        <v>30010053</v>
      </c>
      <c r="B112" s="6"/>
      <c r="C112" s="6"/>
      <c r="D112" s="6"/>
      <c r="E112" s="6" t="s">
        <v>388</v>
      </c>
    </row>
    <row r="113" spans="1:5" ht="12.75">
      <c r="A113" s="5">
        <v>30010053</v>
      </c>
      <c r="B113" s="6"/>
      <c r="C113" s="6"/>
      <c r="D113" s="6"/>
      <c r="E113" s="6" t="s">
        <v>388</v>
      </c>
    </row>
    <row r="114" spans="1:5" ht="12.75">
      <c r="A114" s="5">
        <v>30010418</v>
      </c>
      <c r="B114" s="6" t="s">
        <v>166</v>
      </c>
      <c r="C114" s="6" t="s">
        <v>158</v>
      </c>
      <c r="D114" s="6" t="s">
        <v>158</v>
      </c>
      <c r="E114" s="6"/>
    </row>
    <row r="115" spans="1:5" ht="12.75">
      <c r="A115" s="5">
        <v>30010483</v>
      </c>
      <c r="B115" s="6" t="s">
        <v>166</v>
      </c>
      <c r="C115" s="6" t="s">
        <v>158</v>
      </c>
      <c r="D115" s="6" t="s">
        <v>158</v>
      </c>
      <c r="E115" s="6"/>
    </row>
    <row r="116" spans="1:5" ht="12.75">
      <c r="A116" s="5">
        <v>30010450</v>
      </c>
      <c r="B116" s="6" t="s">
        <v>166</v>
      </c>
      <c r="C116" s="6" t="s">
        <v>158</v>
      </c>
      <c r="D116" s="6" t="s">
        <v>158</v>
      </c>
      <c r="E116" s="6"/>
    </row>
    <row r="117" spans="1:5" ht="12.75">
      <c r="A117" s="5">
        <v>30010451</v>
      </c>
      <c r="B117" s="6" t="s">
        <v>166</v>
      </c>
      <c r="C117" s="6" t="s">
        <v>158</v>
      </c>
      <c r="D117" s="6" t="s">
        <v>158</v>
      </c>
      <c r="E117" s="6"/>
    </row>
    <row r="118" spans="1:5" ht="12.75">
      <c r="A118" s="5">
        <v>30010352</v>
      </c>
      <c r="B118" s="6" t="s">
        <v>166</v>
      </c>
      <c r="C118" s="6" t="s">
        <v>158</v>
      </c>
      <c r="D118" s="6" t="s">
        <v>158</v>
      </c>
      <c r="E118" s="6"/>
    </row>
    <row r="119" spans="1:5" ht="12.75">
      <c r="A119" s="5">
        <v>30010435</v>
      </c>
      <c r="B119" s="6"/>
      <c r="C119" s="6"/>
      <c r="D119" s="6"/>
      <c r="E119" s="6" t="s">
        <v>157</v>
      </c>
    </row>
    <row r="120" spans="1:5" ht="12.75">
      <c r="A120" s="5">
        <v>30010516</v>
      </c>
      <c r="B120" s="6"/>
      <c r="C120" s="6"/>
      <c r="D120" s="6"/>
      <c r="E120" s="6" t="s">
        <v>161</v>
      </c>
    </row>
    <row r="121" spans="1:5" ht="12.75">
      <c r="A121" s="5">
        <v>30010509</v>
      </c>
      <c r="B121" s="6"/>
      <c r="C121" s="6"/>
      <c r="D121" s="6"/>
      <c r="E121" s="6" t="s">
        <v>188</v>
      </c>
    </row>
    <row r="122" spans="1:5" ht="12.75">
      <c r="A122" s="5">
        <v>30010486</v>
      </c>
      <c r="B122" s="6" t="s">
        <v>166</v>
      </c>
      <c r="C122" s="6" t="s">
        <v>158</v>
      </c>
      <c r="D122" s="6" t="s">
        <v>158</v>
      </c>
      <c r="E122" s="6"/>
    </row>
    <row r="123" spans="1:5" ht="12.75">
      <c r="A123" s="5">
        <v>3009837</v>
      </c>
      <c r="B123" s="6"/>
      <c r="C123" s="6"/>
      <c r="D123" s="6"/>
      <c r="E123" s="6" t="s">
        <v>183</v>
      </c>
    </row>
    <row r="124" spans="1:5" ht="12.75">
      <c r="A124" s="5">
        <v>3009838</v>
      </c>
      <c r="B124" s="6"/>
      <c r="C124" s="6"/>
      <c r="D124" s="6"/>
      <c r="E124" s="6" t="s">
        <v>183</v>
      </c>
    </row>
    <row r="125" spans="1:5" ht="12.75">
      <c r="A125" s="5">
        <v>30010309</v>
      </c>
      <c r="B125" s="6"/>
      <c r="C125" s="6"/>
      <c r="D125" s="6"/>
      <c r="E125" s="6" t="s">
        <v>413</v>
      </c>
    </row>
    <row r="126" spans="1:5" ht="12.75">
      <c r="A126" s="5">
        <v>30010309</v>
      </c>
      <c r="B126" s="6"/>
      <c r="C126" s="6"/>
      <c r="D126" s="6"/>
      <c r="E126" s="6" t="s">
        <v>414</v>
      </c>
    </row>
    <row r="127" spans="1:5" ht="12.75">
      <c r="A127" s="5">
        <v>30010419</v>
      </c>
      <c r="B127" s="6"/>
      <c r="C127" s="6"/>
      <c r="D127" s="6"/>
      <c r="E127" s="6" t="s">
        <v>155</v>
      </c>
    </row>
    <row r="128" spans="1:5" ht="12.75">
      <c r="A128" s="5">
        <v>30010419</v>
      </c>
      <c r="B128" s="6"/>
      <c r="C128" s="6"/>
      <c r="D128" s="6"/>
      <c r="E128" s="6" t="s">
        <v>165</v>
      </c>
    </row>
    <row r="129" spans="1:5" ht="12.75">
      <c r="A129" s="5">
        <v>30010442</v>
      </c>
      <c r="B129" s="6"/>
      <c r="C129" s="6"/>
      <c r="D129" s="6"/>
      <c r="E129" s="6" t="s">
        <v>415</v>
      </c>
    </row>
    <row r="130" spans="1:5" ht="12.75">
      <c r="A130" s="5">
        <v>3009912</v>
      </c>
      <c r="B130" s="6"/>
      <c r="C130" s="6"/>
      <c r="D130" s="6"/>
      <c r="E130" s="6" t="s">
        <v>155</v>
      </c>
    </row>
    <row r="131" spans="1:5" ht="12.75">
      <c r="A131" s="5">
        <v>30010471</v>
      </c>
      <c r="B131" s="6"/>
      <c r="C131" s="6"/>
      <c r="D131" s="6"/>
      <c r="E131" s="6" t="s">
        <v>182</v>
      </c>
    </row>
    <row r="132" spans="1:5" ht="12.75">
      <c r="A132" s="5">
        <v>30010471</v>
      </c>
      <c r="B132" s="6"/>
      <c r="C132" s="6"/>
      <c r="D132" s="6"/>
      <c r="E132" s="6" t="s">
        <v>177</v>
      </c>
    </row>
    <row r="133" spans="1:5" ht="12.75">
      <c r="A133" s="5">
        <v>30010130</v>
      </c>
      <c r="B133" s="6"/>
      <c r="C133" s="6"/>
      <c r="D133" s="6"/>
      <c r="E133" s="6" t="s">
        <v>416</v>
      </c>
    </row>
    <row r="134" spans="1:5" ht="12.75">
      <c r="A134" s="5">
        <v>30010145</v>
      </c>
      <c r="B134" s="6"/>
      <c r="C134" s="6"/>
      <c r="D134" s="6"/>
      <c r="E134" s="6" t="s">
        <v>155</v>
      </c>
    </row>
    <row r="135" spans="1:5" ht="12.75">
      <c r="A135" s="5">
        <v>30010145</v>
      </c>
      <c r="B135" s="6"/>
      <c r="C135" s="6"/>
      <c r="D135" s="6"/>
      <c r="E135" s="6" t="s">
        <v>165</v>
      </c>
    </row>
    <row r="136" spans="1:5" ht="12.75">
      <c r="A136" s="5">
        <v>30010454</v>
      </c>
      <c r="B136" s="6" t="s">
        <v>417</v>
      </c>
      <c r="C136" s="6" t="s">
        <v>418</v>
      </c>
      <c r="D136" s="6" t="s">
        <v>419</v>
      </c>
      <c r="E136" s="6"/>
    </row>
    <row r="137" spans="1:5" ht="12.75">
      <c r="A137" s="5">
        <v>30010344</v>
      </c>
      <c r="B137" s="6" t="s">
        <v>420</v>
      </c>
      <c r="C137" s="6" t="s">
        <v>421</v>
      </c>
      <c r="D137" s="6" t="s">
        <v>422</v>
      </c>
      <c r="E137" s="6"/>
    </row>
    <row r="138" spans="1:5" ht="12.75">
      <c r="A138" s="5">
        <v>30010344</v>
      </c>
      <c r="B138" s="6"/>
      <c r="C138" s="6"/>
      <c r="D138" s="6"/>
      <c r="E138" s="6" t="s">
        <v>172</v>
      </c>
    </row>
    <row r="139" spans="1:5" ht="12.75">
      <c r="A139" s="5">
        <v>30010344</v>
      </c>
      <c r="B139" s="6" t="s">
        <v>420</v>
      </c>
      <c r="C139" s="6" t="s">
        <v>421</v>
      </c>
      <c r="D139" s="6" t="s">
        <v>422</v>
      </c>
      <c r="E139" s="6"/>
    </row>
    <row r="140" spans="1:5" ht="12.75">
      <c r="A140" s="5">
        <v>30010207</v>
      </c>
      <c r="B140" s="6"/>
      <c r="C140" s="6"/>
      <c r="D140" s="6"/>
      <c r="E140" s="6" t="s">
        <v>177</v>
      </c>
    </row>
    <row r="141" spans="1:5" ht="12.75">
      <c r="A141" s="5">
        <v>30010207</v>
      </c>
      <c r="B141" s="6"/>
      <c r="C141" s="6"/>
      <c r="D141" s="6"/>
      <c r="E141" s="6" t="s">
        <v>182</v>
      </c>
    </row>
    <row r="142" spans="1:5" ht="12.75">
      <c r="A142" s="5">
        <v>30010421</v>
      </c>
      <c r="B142" s="6"/>
      <c r="C142" s="6"/>
      <c r="D142" s="6"/>
      <c r="E142" s="6" t="s">
        <v>416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15"/>
  <sheetViews>
    <sheetView zoomScalePageLayoutView="0" workbookViewId="0" topLeftCell="A9">
      <selection activeCell="A116" sqref="A116:IV130"/>
    </sheetView>
  </sheetViews>
  <sheetFormatPr defaultColWidth="9.140625" defaultRowHeight="12.75"/>
  <cols>
    <col min="1" max="1" width="11.00390625" style="7" customWidth="1"/>
    <col min="2" max="3" width="39.00390625" style="7" customWidth="1"/>
    <col min="4" max="4" width="48.140625" style="7" customWidth="1"/>
    <col min="5" max="16384" width="9.140625" style="7" customWidth="1"/>
  </cols>
  <sheetData>
    <row r="1" spans="2:5" ht="12.75" hidden="1">
      <c r="B1" s="7" t="s">
        <v>22</v>
      </c>
      <c r="C1" s="7" t="s">
        <v>23</v>
      </c>
      <c r="D1" s="7" t="s">
        <v>22</v>
      </c>
      <c r="E1" s="7" t="s">
        <v>20</v>
      </c>
    </row>
    <row r="2" spans="2:5" ht="12.75" hidden="1">
      <c r="B2" s="7" t="s">
        <v>118</v>
      </c>
      <c r="C2" s="7" t="s">
        <v>119</v>
      </c>
      <c r="D2" s="7" t="s">
        <v>120</v>
      </c>
      <c r="E2" s="7" t="s">
        <v>121</v>
      </c>
    </row>
    <row r="3" spans="1:5" ht="15">
      <c r="A3" s="12" t="s">
        <v>87</v>
      </c>
      <c r="B3" s="12" t="s">
        <v>122</v>
      </c>
      <c r="C3" s="12" t="s">
        <v>123</v>
      </c>
      <c r="D3" s="12" t="s">
        <v>124</v>
      </c>
      <c r="E3" s="12" t="s">
        <v>125</v>
      </c>
    </row>
    <row r="4" spans="1:5" ht="12.75">
      <c r="A4" s="15">
        <v>30010135</v>
      </c>
      <c r="B4" s="6" t="s">
        <v>152</v>
      </c>
      <c r="C4" s="6"/>
      <c r="D4" s="6" t="s">
        <v>152</v>
      </c>
      <c r="E4" s="6" t="s">
        <v>152</v>
      </c>
    </row>
    <row r="5" spans="1:5" ht="12.75">
      <c r="A5" s="15">
        <v>30010246</v>
      </c>
      <c r="B5" s="6" t="s">
        <v>152</v>
      </c>
      <c r="C5" s="6"/>
      <c r="D5" s="6" t="s">
        <v>152</v>
      </c>
      <c r="E5" s="6" t="s">
        <v>152</v>
      </c>
    </row>
    <row r="6" spans="1:5" ht="12.75">
      <c r="A6" s="15">
        <v>30010257</v>
      </c>
      <c r="B6" s="6" t="s">
        <v>152</v>
      </c>
      <c r="C6" s="6"/>
      <c r="D6" s="6" t="s">
        <v>152</v>
      </c>
      <c r="E6" s="6" t="s">
        <v>152</v>
      </c>
    </row>
    <row r="7" spans="1:5" ht="12.75">
      <c r="A7" s="15">
        <v>30010224</v>
      </c>
      <c r="B7" s="6" t="s">
        <v>152</v>
      </c>
      <c r="C7" s="6"/>
      <c r="D7" s="6" t="s">
        <v>152</v>
      </c>
      <c r="E7" s="6" t="s">
        <v>152</v>
      </c>
    </row>
    <row r="8" spans="1:5" ht="12.75">
      <c r="A8" s="15">
        <v>30010197</v>
      </c>
      <c r="B8" s="6" t="s">
        <v>152</v>
      </c>
      <c r="C8" s="6"/>
      <c r="D8" s="6" t="s">
        <v>152</v>
      </c>
      <c r="E8" s="6" t="s">
        <v>152</v>
      </c>
    </row>
    <row r="9" spans="1:5" ht="12.75">
      <c r="A9" s="15">
        <v>30010198</v>
      </c>
      <c r="B9" s="6" t="s">
        <v>152</v>
      </c>
      <c r="C9" s="6"/>
      <c r="D9" s="6" t="s">
        <v>152</v>
      </c>
      <c r="E9" s="6" t="s">
        <v>152</v>
      </c>
    </row>
    <row r="10" spans="1:5" ht="12.75">
      <c r="A10" s="15">
        <v>30010196</v>
      </c>
      <c r="B10" s="6" t="s">
        <v>152</v>
      </c>
      <c r="C10" s="6"/>
      <c r="D10" s="6" t="s">
        <v>152</v>
      </c>
      <c r="E10" s="6" t="s">
        <v>152</v>
      </c>
    </row>
    <row r="11" spans="1:5" ht="12.75">
      <c r="A11" s="15">
        <v>30010331</v>
      </c>
      <c r="B11" s="6" t="s">
        <v>152</v>
      </c>
      <c r="C11" s="6"/>
      <c r="D11" s="6" t="s">
        <v>152</v>
      </c>
      <c r="E11" s="6" t="s">
        <v>152</v>
      </c>
    </row>
    <row r="12" spans="1:5" ht="12.75">
      <c r="A12" s="15">
        <v>30010477</v>
      </c>
      <c r="B12" s="6" t="s">
        <v>152</v>
      </c>
      <c r="C12" s="6"/>
      <c r="D12" s="6" t="s">
        <v>152</v>
      </c>
      <c r="E12" s="6" t="s">
        <v>152</v>
      </c>
    </row>
    <row r="13" spans="1:5" ht="12.75">
      <c r="A13" s="15">
        <v>30010464</v>
      </c>
      <c r="B13" s="6" t="s">
        <v>152</v>
      </c>
      <c r="C13" s="6"/>
      <c r="D13" s="6" t="s">
        <v>152</v>
      </c>
      <c r="E13" s="6" t="s">
        <v>152</v>
      </c>
    </row>
    <row r="14" spans="1:5" ht="12.75">
      <c r="A14" s="15">
        <v>30010189</v>
      </c>
      <c r="B14" s="6" t="s">
        <v>152</v>
      </c>
      <c r="C14" s="6"/>
      <c r="D14" s="6" t="s">
        <v>152</v>
      </c>
      <c r="E14" s="6" t="s">
        <v>152</v>
      </c>
    </row>
    <row r="15" spans="1:5" ht="12.75">
      <c r="A15" s="15">
        <v>30010187</v>
      </c>
      <c r="B15" s="6" t="s">
        <v>152</v>
      </c>
      <c r="C15" s="6"/>
      <c r="D15" s="6" t="s">
        <v>152</v>
      </c>
      <c r="E15" s="6" t="s">
        <v>152</v>
      </c>
    </row>
    <row r="16" spans="1:5" ht="12.75">
      <c r="A16" s="15">
        <v>3009870</v>
      </c>
      <c r="B16" s="6" t="s">
        <v>152</v>
      </c>
      <c r="C16" s="6"/>
      <c r="D16" s="6" t="s">
        <v>152</v>
      </c>
      <c r="E16" s="6" t="s">
        <v>152</v>
      </c>
    </row>
    <row r="17" spans="1:5" ht="12.75">
      <c r="A17" s="15">
        <v>30010479</v>
      </c>
      <c r="B17" s="6" t="s">
        <v>152</v>
      </c>
      <c r="C17" s="6"/>
      <c r="D17" s="6" t="s">
        <v>152</v>
      </c>
      <c r="E17" s="6" t="s">
        <v>152</v>
      </c>
    </row>
    <row r="18" spans="1:5" ht="12.75">
      <c r="A18" s="15">
        <v>30010328</v>
      </c>
      <c r="B18" s="6" t="s">
        <v>152</v>
      </c>
      <c r="C18" s="6"/>
      <c r="D18" s="6" t="s">
        <v>152</v>
      </c>
      <c r="E18" s="6" t="s">
        <v>152</v>
      </c>
    </row>
    <row r="19" spans="1:5" ht="12.75">
      <c r="A19" s="15">
        <v>30010497</v>
      </c>
      <c r="B19" s="6" t="s">
        <v>152</v>
      </c>
      <c r="C19" s="6"/>
      <c r="D19" s="6" t="s">
        <v>152</v>
      </c>
      <c r="E19" s="6" t="s">
        <v>152</v>
      </c>
    </row>
    <row r="20" spans="1:5" ht="12.75">
      <c r="A20" s="15">
        <v>30010311</v>
      </c>
      <c r="B20" s="6" t="s">
        <v>152</v>
      </c>
      <c r="C20" s="6"/>
      <c r="D20" s="6" t="s">
        <v>152</v>
      </c>
      <c r="E20" s="6" t="s">
        <v>152</v>
      </c>
    </row>
    <row r="21" spans="1:5" ht="12.75">
      <c r="A21" s="15">
        <v>30010223</v>
      </c>
      <c r="B21" s="6" t="s">
        <v>152</v>
      </c>
      <c r="C21" s="6"/>
      <c r="D21" s="6" t="s">
        <v>152</v>
      </c>
      <c r="E21" s="6" t="s">
        <v>152</v>
      </c>
    </row>
    <row r="22" spans="1:5" ht="12.75">
      <c r="A22" s="15">
        <v>30010299</v>
      </c>
      <c r="B22" s="6" t="s">
        <v>152</v>
      </c>
      <c r="C22" s="6"/>
      <c r="D22" s="6" t="s">
        <v>152</v>
      </c>
      <c r="E22" s="6" t="s">
        <v>152</v>
      </c>
    </row>
    <row r="23" spans="1:5" ht="12.75">
      <c r="A23" s="15">
        <v>30010287</v>
      </c>
      <c r="B23" s="6" t="s">
        <v>152</v>
      </c>
      <c r="C23" s="6"/>
      <c r="D23" s="6" t="s">
        <v>152</v>
      </c>
      <c r="E23" s="6" t="s">
        <v>152</v>
      </c>
    </row>
    <row r="24" spans="1:5" ht="12.75">
      <c r="A24" s="15">
        <v>30010307</v>
      </c>
      <c r="B24" s="6" t="s">
        <v>152</v>
      </c>
      <c r="C24" s="6"/>
      <c r="D24" s="6" t="s">
        <v>152</v>
      </c>
      <c r="E24" s="6" t="s">
        <v>152</v>
      </c>
    </row>
    <row r="25" spans="1:5" ht="12.75">
      <c r="A25" s="15">
        <v>30010289</v>
      </c>
      <c r="B25" s="6" t="s">
        <v>152</v>
      </c>
      <c r="C25" s="6"/>
      <c r="D25" s="6" t="s">
        <v>152</v>
      </c>
      <c r="E25" s="6" t="s">
        <v>152</v>
      </c>
    </row>
    <row r="26" spans="1:5" ht="12.75">
      <c r="A26" s="15">
        <v>30010320</v>
      </c>
      <c r="B26" s="6" t="s">
        <v>152</v>
      </c>
      <c r="C26" s="6"/>
      <c r="D26" s="6" t="s">
        <v>152</v>
      </c>
      <c r="E26" s="6" t="s">
        <v>152</v>
      </c>
    </row>
    <row r="27" spans="1:5" ht="12.75">
      <c r="A27" s="15">
        <v>30010300</v>
      </c>
      <c r="B27" s="6" t="s">
        <v>152</v>
      </c>
      <c r="C27" s="6"/>
      <c r="D27" s="6" t="s">
        <v>152</v>
      </c>
      <c r="E27" s="6" t="s">
        <v>152</v>
      </c>
    </row>
    <row r="28" spans="1:5" ht="12.75">
      <c r="A28" s="15">
        <v>30010217</v>
      </c>
      <c r="B28" s="6" t="s">
        <v>152</v>
      </c>
      <c r="C28" s="6"/>
      <c r="D28" s="6" t="s">
        <v>152</v>
      </c>
      <c r="E28" s="6" t="s">
        <v>152</v>
      </c>
    </row>
    <row r="29" spans="1:5" ht="12.75">
      <c r="A29" s="15">
        <v>30010316</v>
      </c>
      <c r="B29" s="6" t="s">
        <v>152</v>
      </c>
      <c r="C29" s="6"/>
      <c r="D29" s="6" t="s">
        <v>152</v>
      </c>
      <c r="E29" s="6" t="s">
        <v>152</v>
      </c>
    </row>
    <row r="30" spans="1:5" ht="12.75">
      <c r="A30" s="15">
        <v>30010330</v>
      </c>
      <c r="B30" s="6" t="s">
        <v>152</v>
      </c>
      <c r="C30" s="6"/>
      <c r="D30" s="6" t="s">
        <v>152</v>
      </c>
      <c r="E30" s="6" t="s">
        <v>152</v>
      </c>
    </row>
    <row r="31" spans="1:5" ht="12.75">
      <c r="A31" s="15">
        <v>30010227</v>
      </c>
      <c r="B31" s="6" t="s">
        <v>152</v>
      </c>
      <c r="C31" s="6"/>
      <c r="D31" s="6" t="s">
        <v>152</v>
      </c>
      <c r="E31" s="6" t="s">
        <v>152</v>
      </c>
    </row>
    <row r="32" spans="1:5" ht="12.75">
      <c r="A32" s="15">
        <v>30010324</v>
      </c>
      <c r="B32" s="6" t="s">
        <v>152</v>
      </c>
      <c r="C32" s="6"/>
      <c r="D32" s="6" t="s">
        <v>152</v>
      </c>
      <c r="E32" s="6" t="s">
        <v>152</v>
      </c>
    </row>
    <row r="33" spans="1:5" ht="12.75">
      <c r="A33" s="15">
        <v>30010354</v>
      </c>
      <c r="B33" s="6" t="s">
        <v>152</v>
      </c>
      <c r="C33" s="6"/>
      <c r="D33" s="6" t="s">
        <v>152</v>
      </c>
      <c r="E33" s="6" t="s">
        <v>152</v>
      </c>
    </row>
    <row r="34" spans="1:5" ht="12.75">
      <c r="A34" s="15">
        <v>30010359</v>
      </c>
      <c r="B34" s="6" t="s">
        <v>152</v>
      </c>
      <c r="C34" s="6"/>
      <c r="D34" s="6" t="s">
        <v>152</v>
      </c>
      <c r="E34" s="6" t="s">
        <v>152</v>
      </c>
    </row>
    <row r="35" spans="1:5" ht="12.75">
      <c r="A35" s="15">
        <v>30010209</v>
      </c>
      <c r="B35" s="6" t="s">
        <v>152</v>
      </c>
      <c r="C35" s="6"/>
      <c r="D35" s="6" t="s">
        <v>152</v>
      </c>
      <c r="E35" s="6" t="s">
        <v>152</v>
      </c>
    </row>
    <row r="36" spans="1:5" ht="12.75">
      <c r="A36" s="15">
        <v>30010363</v>
      </c>
      <c r="B36" s="6" t="s">
        <v>152</v>
      </c>
      <c r="C36" s="6"/>
      <c r="D36" s="6" t="s">
        <v>152</v>
      </c>
      <c r="E36" s="6" t="s">
        <v>152</v>
      </c>
    </row>
    <row r="37" spans="1:5" ht="12.75">
      <c r="A37" s="15">
        <v>30010249</v>
      </c>
      <c r="B37" s="6" t="s">
        <v>152</v>
      </c>
      <c r="C37" s="6"/>
      <c r="D37" s="6" t="s">
        <v>152</v>
      </c>
      <c r="E37" s="6" t="s">
        <v>152</v>
      </c>
    </row>
    <row r="38" spans="1:5" ht="12.75">
      <c r="A38" s="15">
        <v>30010237</v>
      </c>
      <c r="B38" s="6" t="s">
        <v>152</v>
      </c>
      <c r="C38" s="6"/>
      <c r="D38" s="6" t="s">
        <v>152</v>
      </c>
      <c r="E38" s="6" t="s">
        <v>152</v>
      </c>
    </row>
    <row r="39" spans="1:5" ht="12.75">
      <c r="A39" s="15">
        <v>30010172</v>
      </c>
      <c r="B39" s="6" t="s">
        <v>152</v>
      </c>
      <c r="C39" s="6"/>
      <c r="D39" s="6" t="s">
        <v>152</v>
      </c>
      <c r="E39" s="6" t="s">
        <v>152</v>
      </c>
    </row>
    <row r="40" spans="1:5" ht="12.75">
      <c r="A40" s="15">
        <v>30010173</v>
      </c>
      <c r="B40" s="6" t="s">
        <v>152</v>
      </c>
      <c r="C40" s="6"/>
      <c r="D40" s="6" t="s">
        <v>152</v>
      </c>
      <c r="E40" s="6" t="s">
        <v>152</v>
      </c>
    </row>
    <row r="41" spans="1:5" ht="12.75">
      <c r="A41" s="15">
        <v>30010489</v>
      </c>
      <c r="B41" s="6" t="s">
        <v>152</v>
      </c>
      <c r="C41" s="6"/>
      <c r="D41" s="6" t="s">
        <v>152</v>
      </c>
      <c r="E41" s="6" t="s">
        <v>152</v>
      </c>
    </row>
    <row r="42" spans="1:5" ht="12.75">
      <c r="A42" s="15">
        <v>30010323</v>
      </c>
      <c r="B42" s="6" t="s">
        <v>152</v>
      </c>
      <c r="C42" s="6"/>
      <c r="D42" s="6" t="s">
        <v>152</v>
      </c>
      <c r="E42" s="6" t="s">
        <v>152</v>
      </c>
    </row>
    <row r="43" spans="1:5" ht="12.75">
      <c r="A43" s="15">
        <v>30010375</v>
      </c>
      <c r="B43" s="6" t="s">
        <v>152</v>
      </c>
      <c r="C43" s="6"/>
      <c r="D43" s="6" t="s">
        <v>152</v>
      </c>
      <c r="E43" s="6" t="s">
        <v>152</v>
      </c>
    </row>
    <row r="44" spans="1:5" ht="12.75">
      <c r="A44" s="15">
        <v>30010377</v>
      </c>
      <c r="B44" s="6" t="s">
        <v>152</v>
      </c>
      <c r="C44" s="6"/>
      <c r="D44" s="6" t="s">
        <v>152</v>
      </c>
      <c r="E44" s="6" t="s">
        <v>152</v>
      </c>
    </row>
    <row r="45" spans="1:5" ht="12.75">
      <c r="A45" s="15">
        <v>30010242</v>
      </c>
      <c r="B45" s="6" t="s">
        <v>152</v>
      </c>
      <c r="C45" s="6"/>
      <c r="D45" s="6" t="s">
        <v>152</v>
      </c>
      <c r="E45" s="6" t="s">
        <v>152</v>
      </c>
    </row>
    <row r="46" spans="1:5" ht="12.75">
      <c r="A46" s="15">
        <v>30010389</v>
      </c>
      <c r="B46" s="6" t="s">
        <v>152</v>
      </c>
      <c r="C46" s="6"/>
      <c r="D46" s="6" t="s">
        <v>152</v>
      </c>
      <c r="E46" s="6" t="s">
        <v>152</v>
      </c>
    </row>
    <row r="47" spans="1:5" ht="12.75">
      <c r="A47" s="15">
        <v>30010171</v>
      </c>
      <c r="B47" s="6" t="s">
        <v>152</v>
      </c>
      <c r="C47" s="6"/>
      <c r="D47" s="6" t="s">
        <v>152</v>
      </c>
      <c r="E47" s="6" t="s">
        <v>152</v>
      </c>
    </row>
    <row r="48" spans="1:5" ht="12.75">
      <c r="A48" s="15">
        <v>30010230</v>
      </c>
      <c r="B48" s="6" t="s">
        <v>152</v>
      </c>
      <c r="C48" s="6"/>
      <c r="D48" s="6" t="s">
        <v>152</v>
      </c>
      <c r="E48" s="6" t="s">
        <v>152</v>
      </c>
    </row>
    <row r="49" spans="1:5" ht="12.75">
      <c r="A49" s="15">
        <v>30010219</v>
      </c>
      <c r="B49" s="6" t="s">
        <v>152</v>
      </c>
      <c r="C49" s="6"/>
      <c r="D49" s="6" t="s">
        <v>152</v>
      </c>
      <c r="E49" s="6" t="s">
        <v>152</v>
      </c>
    </row>
    <row r="50" spans="1:5" ht="12.75">
      <c r="A50" s="15">
        <v>30010413</v>
      </c>
      <c r="B50" s="6" t="s">
        <v>152</v>
      </c>
      <c r="C50" s="6"/>
      <c r="D50" s="6" t="s">
        <v>152</v>
      </c>
      <c r="E50" s="6" t="s">
        <v>152</v>
      </c>
    </row>
    <row r="51" spans="1:5" ht="12.75">
      <c r="A51" s="15">
        <v>30010236</v>
      </c>
      <c r="B51" s="6" t="s">
        <v>152</v>
      </c>
      <c r="C51" s="6"/>
      <c r="D51" s="6" t="s">
        <v>152</v>
      </c>
      <c r="E51" s="6" t="s">
        <v>152</v>
      </c>
    </row>
    <row r="52" spans="1:5" ht="12.75">
      <c r="A52" s="15">
        <v>30010052</v>
      </c>
      <c r="B52" s="6" t="s">
        <v>152</v>
      </c>
      <c r="C52" s="6"/>
      <c r="D52" s="6" t="s">
        <v>152</v>
      </c>
      <c r="E52" s="6" t="s">
        <v>152</v>
      </c>
    </row>
    <row r="53" spans="1:5" ht="12.75">
      <c r="A53" s="15">
        <v>3009907</v>
      </c>
      <c r="B53" s="6" t="s">
        <v>152</v>
      </c>
      <c r="C53" s="6"/>
      <c r="D53" s="6" t="s">
        <v>152</v>
      </c>
      <c r="E53" s="6" t="s">
        <v>152</v>
      </c>
    </row>
    <row r="54" spans="1:5" ht="12.75">
      <c r="A54" s="15">
        <v>3009961</v>
      </c>
      <c r="B54" s="6" t="s">
        <v>152</v>
      </c>
      <c r="C54" s="6"/>
      <c r="D54" s="6" t="s">
        <v>152</v>
      </c>
      <c r="E54" s="6" t="s">
        <v>152</v>
      </c>
    </row>
    <row r="55" spans="1:5" ht="12.75">
      <c r="A55" s="15">
        <v>30010238</v>
      </c>
      <c r="B55" s="6" t="s">
        <v>152</v>
      </c>
      <c r="C55" s="6"/>
      <c r="D55" s="6" t="s">
        <v>152</v>
      </c>
      <c r="E55" s="6" t="s">
        <v>152</v>
      </c>
    </row>
    <row r="56" spans="1:5" ht="12.75">
      <c r="A56" s="15">
        <v>30010235</v>
      </c>
      <c r="B56" s="6" t="s">
        <v>152</v>
      </c>
      <c r="C56" s="6"/>
      <c r="D56" s="6" t="s">
        <v>152</v>
      </c>
      <c r="E56" s="6" t="s">
        <v>152</v>
      </c>
    </row>
    <row r="57" spans="1:5" ht="12.75">
      <c r="A57" s="15">
        <v>30010047</v>
      </c>
      <c r="B57" s="6" t="s">
        <v>152</v>
      </c>
      <c r="C57" s="6"/>
      <c r="D57" s="6" t="s">
        <v>152</v>
      </c>
      <c r="E57" s="6" t="s">
        <v>152</v>
      </c>
    </row>
    <row r="58" spans="1:5" ht="12.75">
      <c r="A58" s="15">
        <v>30010064</v>
      </c>
      <c r="B58" s="6" t="s">
        <v>152</v>
      </c>
      <c r="C58" s="6"/>
      <c r="D58" s="6" t="s">
        <v>152</v>
      </c>
      <c r="E58" s="6" t="s">
        <v>152</v>
      </c>
    </row>
    <row r="59" spans="1:5" ht="12.75">
      <c r="A59" s="15">
        <v>30010151</v>
      </c>
      <c r="B59" s="6" t="s">
        <v>152</v>
      </c>
      <c r="C59" s="6"/>
      <c r="D59" s="6" t="s">
        <v>152</v>
      </c>
      <c r="E59" s="6" t="s">
        <v>152</v>
      </c>
    </row>
    <row r="60" spans="1:5" ht="12.75">
      <c r="A60" s="15">
        <v>30010426</v>
      </c>
      <c r="B60" s="6" t="s">
        <v>152</v>
      </c>
      <c r="C60" s="6"/>
      <c r="D60" s="6" t="s">
        <v>152</v>
      </c>
      <c r="E60" s="6" t="s">
        <v>152</v>
      </c>
    </row>
    <row r="61" spans="1:5" ht="12.75">
      <c r="A61" s="15">
        <v>30010168</v>
      </c>
      <c r="B61" s="6" t="s">
        <v>152</v>
      </c>
      <c r="C61" s="6"/>
      <c r="D61" s="6" t="s">
        <v>152</v>
      </c>
      <c r="E61" s="6" t="s">
        <v>152</v>
      </c>
    </row>
    <row r="62" spans="1:5" ht="12.75">
      <c r="A62" s="15">
        <v>30010395</v>
      </c>
      <c r="B62" s="6" t="s">
        <v>152</v>
      </c>
      <c r="C62" s="6"/>
      <c r="D62" s="6" t="s">
        <v>152</v>
      </c>
      <c r="E62" s="6" t="s">
        <v>152</v>
      </c>
    </row>
    <row r="63" spans="1:5" ht="12.75">
      <c r="A63" s="15">
        <v>30010260</v>
      </c>
      <c r="B63" s="6" t="s">
        <v>152</v>
      </c>
      <c r="C63" s="6"/>
      <c r="D63" s="6" t="s">
        <v>152</v>
      </c>
      <c r="E63" s="6" t="s">
        <v>152</v>
      </c>
    </row>
    <row r="64" spans="1:5" ht="12.75">
      <c r="A64" s="15">
        <v>30010347</v>
      </c>
      <c r="B64" s="6" t="s">
        <v>152</v>
      </c>
      <c r="C64" s="6"/>
      <c r="D64" s="6" t="s">
        <v>152</v>
      </c>
      <c r="E64" s="6" t="s">
        <v>152</v>
      </c>
    </row>
    <row r="65" spans="1:5" ht="12.75">
      <c r="A65" s="15">
        <v>30010460</v>
      </c>
      <c r="B65" s="6" t="s">
        <v>152</v>
      </c>
      <c r="C65" s="6"/>
      <c r="D65" s="6" t="s">
        <v>152</v>
      </c>
      <c r="E65" s="6" t="s">
        <v>152</v>
      </c>
    </row>
    <row r="66" spans="1:5" ht="12.75">
      <c r="A66" s="15">
        <v>30010432</v>
      </c>
      <c r="B66" s="6" t="s">
        <v>152</v>
      </c>
      <c r="C66" s="6"/>
      <c r="D66" s="6" t="s">
        <v>152</v>
      </c>
      <c r="E66" s="6" t="s">
        <v>152</v>
      </c>
    </row>
    <row r="67" spans="1:5" ht="12.75">
      <c r="A67" s="15">
        <v>30010306</v>
      </c>
      <c r="B67" s="6" t="s">
        <v>152</v>
      </c>
      <c r="C67" s="6"/>
      <c r="D67" s="6" t="s">
        <v>152</v>
      </c>
      <c r="E67" s="6" t="s">
        <v>152</v>
      </c>
    </row>
    <row r="68" spans="1:5" ht="12.75">
      <c r="A68" s="15">
        <v>30010449</v>
      </c>
      <c r="B68" s="6" t="s">
        <v>152</v>
      </c>
      <c r="C68" s="6"/>
      <c r="D68" s="6" t="s">
        <v>152</v>
      </c>
      <c r="E68" s="6" t="s">
        <v>152</v>
      </c>
    </row>
    <row r="69" spans="1:5" ht="12.75">
      <c r="A69" s="15">
        <v>30010208</v>
      </c>
      <c r="B69" s="6" t="s">
        <v>152</v>
      </c>
      <c r="C69" s="6"/>
      <c r="D69" s="6" t="s">
        <v>152</v>
      </c>
      <c r="E69" s="6" t="s">
        <v>152</v>
      </c>
    </row>
    <row r="70" spans="1:5" ht="12.75">
      <c r="A70" s="15">
        <v>30010424</v>
      </c>
      <c r="B70" s="6" t="s">
        <v>152</v>
      </c>
      <c r="C70" s="6"/>
      <c r="D70" s="6" t="s">
        <v>152</v>
      </c>
      <c r="E70" s="6" t="s">
        <v>152</v>
      </c>
    </row>
    <row r="71" spans="1:5" ht="12.75">
      <c r="A71" s="15">
        <v>30010214</v>
      </c>
      <c r="B71" s="6" t="s">
        <v>152</v>
      </c>
      <c r="C71" s="6"/>
      <c r="D71" s="6" t="s">
        <v>152</v>
      </c>
      <c r="E71" s="6" t="s">
        <v>152</v>
      </c>
    </row>
    <row r="72" spans="1:5" ht="12.75">
      <c r="A72" s="15">
        <v>30010262</v>
      </c>
      <c r="B72" s="6" t="s">
        <v>152</v>
      </c>
      <c r="C72" s="6"/>
      <c r="D72" s="6" t="s">
        <v>152</v>
      </c>
      <c r="E72" s="6" t="s">
        <v>152</v>
      </c>
    </row>
    <row r="73" spans="1:5" ht="12.75">
      <c r="A73" s="15">
        <v>30010305</v>
      </c>
      <c r="B73" s="6" t="s">
        <v>152</v>
      </c>
      <c r="C73" s="6"/>
      <c r="D73" s="6" t="s">
        <v>152</v>
      </c>
      <c r="E73" s="6" t="s">
        <v>152</v>
      </c>
    </row>
    <row r="74" spans="1:5" ht="12.75">
      <c r="A74" s="15">
        <v>30010504</v>
      </c>
      <c r="B74" s="6" t="s">
        <v>152</v>
      </c>
      <c r="C74" s="6"/>
      <c r="D74" s="6" t="s">
        <v>152</v>
      </c>
      <c r="E74" s="6" t="s">
        <v>152</v>
      </c>
    </row>
    <row r="75" spans="1:5" ht="12.75">
      <c r="A75" s="15">
        <v>30010276</v>
      </c>
      <c r="B75" s="6" t="s">
        <v>152</v>
      </c>
      <c r="C75" s="6"/>
      <c r="D75" s="6" t="s">
        <v>152</v>
      </c>
      <c r="E75" s="6" t="s">
        <v>152</v>
      </c>
    </row>
    <row r="76" spans="1:5" ht="12.75">
      <c r="A76" s="15">
        <v>30010314</v>
      </c>
      <c r="B76" s="6" t="s">
        <v>152</v>
      </c>
      <c r="C76" s="6"/>
      <c r="D76" s="6" t="s">
        <v>152</v>
      </c>
      <c r="E76" s="6" t="s">
        <v>152</v>
      </c>
    </row>
    <row r="77" spans="1:5" ht="12.75">
      <c r="A77" s="15">
        <v>30010463</v>
      </c>
      <c r="B77" s="6" t="s">
        <v>152</v>
      </c>
      <c r="C77" s="6"/>
      <c r="D77" s="6" t="s">
        <v>152</v>
      </c>
      <c r="E77" s="6" t="s">
        <v>152</v>
      </c>
    </row>
    <row r="78" spans="1:5" ht="12.75">
      <c r="A78" s="15">
        <v>30010298</v>
      </c>
      <c r="B78" s="6" t="s">
        <v>152</v>
      </c>
      <c r="C78" s="6"/>
      <c r="D78" s="6" t="s">
        <v>152</v>
      </c>
      <c r="E78" s="6" t="s">
        <v>152</v>
      </c>
    </row>
    <row r="79" spans="1:5" ht="12.75">
      <c r="A79" s="15">
        <v>30010319</v>
      </c>
      <c r="B79" s="6" t="s">
        <v>152</v>
      </c>
      <c r="C79" s="6"/>
      <c r="D79" s="6" t="s">
        <v>152</v>
      </c>
      <c r="E79" s="6" t="s">
        <v>152</v>
      </c>
    </row>
    <row r="80" spans="1:5" ht="12.75">
      <c r="A80" s="15">
        <v>30010498</v>
      </c>
      <c r="B80" s="6" t="s">
        <v>152</v>
      </c>
      <c r="C80" s="6"/>
      <c r="D80" s="6" t="s">
        <v>152</v>
      </c>
      <c r="E80" s="6" t="s">
        <v>152</v>
      </c>
    </row>
    <row r="81" spans="1:5" ht="12.75">
      <c r="A81" s="15">
        <v>30010275</v>
      </c>
      <c r="B81" s="6" t="s">
        <v>152</v>
      </c>
      <c r="C81" s="6"/>
      <c r="D81" s="6" t="s">
        <v>152</v>
      </c>
      <c r="E81" s="6" t="s">
        <v>152</v>
      </c>
    </row>
    <row r="82" spans="1:5" ht="12.75">
      <c r="A82" s="15">
        <v>30010434</v>
      </c>
      <c r="B82" s="6" t="s">
        <v>152</v>
      </c>
      <c r="C82" s="6"/>
      <c r="D82" s="6" t="s">
        <v>152</v>
      </c>
      <c r="E82" s="6" t="s">
        <v>152</v>
      </c>
    </row>
    <row r="83" spans="1:5" ht="12.75">
      <c r="A83" s="15">
        <v>30010394</v>
      </c>
      <c r="B83" s="6" t="s">
        <v>152</v>
      </c>
      <c r="C83" s="6"/>
      <c r="D83" s="6" t="s">
        <v>152</v>
      </c>
      <c r="E83" s="6" t="s">
        <v>152</v>
      </c>
    </row>
    <row r="84" spans="1:5" ht="12.75">
      <c r="A84" s="15">
        <v>30010437</v>
      </c>
      <c r="B84" s="6" t="s">
        <v>152</v>
      </c>
      <c r="C84" s="6"/>
      <c r="D84" s="6" t="s">
        <v>152</v>
      </c>
      <c r="E84" s="6" t="s">
        <v>152</v>
      </c>
    </row>
    <row r="85" spans="1:5" ht="12.75">
      <c r="A85" s="15">
        <v>30010469</v>
      </c>
      <c r="B85" s="6" t="s">
        <v>152</v>
      </c>
      <c r="C85" s="6"/>
      <c r="D85" s="6" t="s">
        <v>152</v>
      </c>
      <c r="E85" s="6" t="s">
        <v>152</v>
      </c>
    </row>
    <row r="86" spans="1:5" ht="12.75">
      <c r="A86" s="15">
        <v>30010241</v>
      </c>
      <c r="B86" s="6" t="s">
        <v>152</v>
      </c>
      <c r="C86" s="6"/>
      <c r="D86" s="6" t="s">
        <v>152</v>
      </c>
      <c r="E86" s="6" t="s">
        <v>152</v>
      </c>
    </row>
    <row r="87" spans="1:5" ht="12.75">
      <c r="A87" s="15">
        <v>30010387</v>
      </c>
      <c r="B87" s="6" t="s">
        <v>152</v>
      </c>
      <c r="C87" s="6"/>
      <c r="D87" s="6" t="s">
        <v>152</v>
      </c>
      <c r="E87" s="6" t="s">
        <v>152</v>
      </c>
    </row>
    <row r="88" spans="1:5" ht="12.75">
      <c r="A88" s="15">
        <v>30010420</v>
      </c>
      <c r="B88" s="6" t="s">
        <v>152</v>
      </c>
      <c r="C88" s="6"/>
      <c r="D88" s="6" t="s">
        <v>152</v>
      </c>
      <c r="E88" s="6" t="s">
        <v>152</v>
      </c>
    </row>
    <row r="89" spans="1:5" ht="12.75">
      <c r="A89" s="15">
        <v>30010472</v>
      </c>
      <c r="B89" s="6" t="s">
        <v>152</v>
      </c>
      <c r="C89" s="6"/>
      <c r="D89" s="6" t="s">
        <v>152</v>
      </c>
      <c r="E89" s="6" t="s">
        <v>152</v>
      </c>
    </row>
    <row r="90" spans="1:5" ht="12.75">
      <c r="A90" s="15">
        <v>30010452</v>
      </c>
      <c r="B90" s="6" t="s">
        <v>152</v>
      </c>
      <c r="C90" s="6"/>
      <c r="D90" s="6" t="s">
        <v>152</v>
      </c>
      <c r="E90" s="6" t="s">
        <v>152</v>
      </c>
    </row>
    <row r="91" spans="1:5" ht="12.75">
      <c r="A91" s="15">
        <v>30010482</v>
      </c>
      <c r="B91" s="6" t="s">
        <v>152</v>
      </c>
      <c r="C91" s="6"/>
      <c r="D91" s="6" t="s">
        <v>152</v>
      </c>
      <c r="E91" s="6" t="s">
        <v>152</v>
      </c>
    </row>
    <row r="92" spans="1:5" ht="12.75">
      <c r="A92" s="15">
        <v>30010239</v>
      </c>
      <c r="B92" s="6" t="s">
        <v>152</v>
      </c>
      <c r="C92" s="6"/>
      <c r="D92" s="6" t="s">
        <v>152</v>
      </c>
      <c r="E92" s="6" t="s">
        <v>152</v>
      </c>
    </row>
    <row r="93" spans="1:5" ht="12.75">
      <c r="A93" s="15">
        <v>30010053</v>
      </c>
      <c r="B93" s="6" t="s">
        <v>152</v>
      </c>
      <c r="C93" s="6"/>
      <c r="D93" s="6" t="s">
        <v>152</v>
      </c>
      <c r="E93" s="6" t="s">
        <v>152</v>
      </c>
    </row>
    <row r="94" spans="1:5" ht="12.75">
      <c r="A94" s="15">
        <v>30010418</v>
      </c>
      <c r="B94" s="6" t="s">
        <v>152</v>
      </c>
      <c r="C94" s="6"/>
      <c r="D94" s="6" t="s">
        <v>152</v>
      </c>
      <c r="E94" s="6" t="s">
        <v>152</v>
      </c>
    </row>
    <row r="95" spans="1:5" ht="12.75">
      <c r="A95" s="15">
        <v>30010483</v>
      </c>
      <c r="B95" s="6" t="s">
        <v>152</v>
      </c>
      <c r="C95" s="6"/>
      <c r="D95" s="6" t="s">
        <v>152</v>
      </c>
      <c r="E95" s="6" t="s">
        <v>152</v>
      </c>
    </row>
    <row r="96" spans="1:5" ht="12.75">
      <c r="A96" s="15">
        <v>30010450</v>
      </c>
      <c r="B96" s="6" t="s">
        <v>152</v>
      </c>
      <c r="C96" s="6"/>
      <c r="D96" s="6" t="s">
        <v>152</v>
      </c>
      <c r="E96" s="6" t="s">
        <v>152</v>
      </c>
    </row>
    <row r="97" spans="1:5" ht="12.75">
      <c r="A97" s="15">
        <v>30010451</v>
      </c>
      <c r="B97" s="6" t="s">
        <v>152</v>
      </c>
      <c r="C97" s="6"/>
      <c r="D97" s="6" t="s">
        <v>152</v>
      </c>
      <c r="E97" s="6" t="s">
        <v>152</v>
      </c>
    </row>
    <row r="98" spans="1:5" ht="12.75">
      <c r="A98" s="15">
        <v>30010352</v>
      </c>
      <c r="B98" s="6" t="s">
        <v>152</v>
      </c>
      <c r="C98" s="6"/>
      <c r="D98" s="6" t="s">
        <v>152</v>
      </c>
      <c r="E98" s="6" t="s">
        <v>152</v>
      </c>
    </row>
    <row r="99" spans="1:5" ht="12.75">
      <c r="A99" s="15">
        <v>30010435</v>
      </c>
      <c r="B99" s="6" t="s">
        <v>152</v>
      </c>
      <c r="C99" s="6"/>
      <c r="D99" s="6" t="s">
        <v>152</v>
      </c>
      <c r="E99" s="6" t="s">
        <v>152</v>
      </c>
    </row>
    <row r="100" spans="1:5" ht="12.75">
      <c r="A100" s="15">
        <v>30010516</v>
      </c>
      <c r="B100" s="6" t="s">
        <v>152</v>
      </c>
      <c r="C100" s="6"/>
      <c r="D100" s="6" t="s">
        <v>152</v>
      </c>
      <c r="E100" s="6" t="s">
        <v>152</v>
      </c>
    </row>
    <row r="101" spans="1:5" ht="12.75">
      <c r="A101" s="15">
        <v>30010509</v>
      </c>
      <c r="B101" s="6" t="s">
        <v>152</v>
      </c>
      <c r="C101" s="6"/>
      <c r="D101" s="6" t="s">
        <v>152</v>
      </c>
      <c r="E101" s="6" t="s">
        <v>152</v>
      </c>
    </row>
    <row r="102" spans="1:5" ht="12.75">
      <c r="A102" s="15">
        <v>30010486</v>
      </c>
      <c r="B102" s="6" t="s">
        <v>152</v>
      </c>
      <c r="C102" s="6"/>
      <c r="D102" s="6" t="s">
        <v>152</v>
      </c>
      <c r="E102" s="6" t="s">
        <v>152</v>
      </c>
    </row>
    <row r="103" spans="1:5" ht="12.75">
      <c r="A103" s="15">
        <v>3009837</v>
      </c>
      <c r="B103" s="6" t="s">
        <v>152</v>
      </c>
      <c r="C103" s="6"/>
      <c r="D103" s="6" t="s">
        <v>152</v>
      </c>
      <c r="E103" s="6" t="s">
        <v>152</v>
      </c>
    </row>
    <row r="104" spans="1:5" ht="12.75">
      <c r="A104" s="15">
        <v>3009838</v>
      </c>
      <c r="B104" s="6" t="s">
        <v>152</v>
      </c>
      <c r="C104" s="6"/>
      <c r="D104" s="6" t="s">
        <v>152</v>
      </c>
      <c r="E104" s="6" t="s">
        <v>152</v>
      </c>
    </row>
    <row r="105" spans="1:5" ht="12.75">
      <c r="A105" s="5">
        <v>30010309</v>
      </c>
      <c r="B105" s="6" t="s">
        <v>152</v>
      </c>
      <c r="C105" s="6"/>
      <c r="D105" s="6" t="s">
        <v>152</v>
      </c>
      <c r="E105" s="6" t="s">
        <v>152</v>
      </c>
    </row>
    <row r="106" spans="1:5" ht="12.75">
      <c r="A106" s="5">
        <v>30010419</v>
      </c>
      <c r="B106" s="6" t="s">
        <v>152</v>
      </c>
      <c r="C106" s="6"/>
      <c r="D106" s="6" t="s">
        <v>152</v>
      </c>
      <c r="E106" s="6" t="s">
        <v>152</v>
      </c>
    </row>
    <row r="107" spans="1:5" ht="12.75">
      <c r="A107" s="5">
        <v>30010442</v>
      </c>
      <c r="B107" s="6" t="s">
        <v>152</v>
      </c>
      <c r="C107" s="6"/>
      <c r="D107" s="6" t="s">
        <v>152</v>
      </c>
      <c r="E107" s="6" t="s">
        <v>152</v>
      </c>
    </row>
    <row r="108" spans="1:5" ht="12.75">
      <c r="A108" s="5">
        <v>3009912</v>
      </c>
      <c r="B108" s="6" t="s">
        <v>152</v>
      </c>
      <c r="C108" s="6"/>
      <c r="D108" s="6" t="s">
        <v>152</v>
      </c>
      <c r="E108" s="6" t="s">
        <v>152</v>
      </c>
    </row>
    <row r="109" spans="1:5" ht="12.75">
      <c r="A109" s="5">
        <v>30010471</v>
      </c>
      <c r="B109" s="6" t="s">
        <v>152</v>
      </c>
      <c r="C109" s="6"/>
      <c r="D109" s="6" t="s">
        <v>152</v>
      </c>
      <c r="E109" s="6" t="s">
        <v>152</v>
      </c>
    </row>
    <row r="110" spans="1:5" ht="12.75">
      <c r="A110" s="5">
        <v>30010130</v>
      </c>
      <c r="B110" s="6" t="s">
        <v>152</v>
      </c>
      <c r="C110" s="6"/>
      <c r="D110" s="6" t="s">
        <v>152</v>
      </c>
      <c r="E110" s="6" t="s">
        <v>152</v>
      </c>
    </row>
    <row r="111" spans="1:5" ht="12.75">
      <c r="A111" s="5">
        <v>30010145</v>
      </c>
      <c r="B111" s="6" t="s">
        <v>152</v>
      </c>
      <c r="C111" s="6"/>
      <c r="D111" s="6" t="s">
        <v>152</v>
      </c>
      <c r="E111" s="6" t="s">
        <v>152</v>
      </c>
    </row>
    <row r="112" spans="1:5" ht="12.75">
      <c r="A112" s="5">
        <v>30010454</v>
      </c>
      <c r="B112" s="6" t="s">
        <v>152</v>
      </c>
      <c r="C112" s="6"/>
      <c r="D112" s="6" t="s">
        <v>152</v>
      </c>
      <c r="E112" s="6" t="s">
        <v>152</v>
      </c>
    </row>
    <row r="113" spans="1:5" ht="12.75">
      <c r="A113" s="5">
        <v>30010344</v>
      </c>
      <c r="B113" s="6" t="s">
        <v>152</v>
      </c>
      <c r="C113" s="6"/>
      <c r="D113" s="6" t="s">
        <v>152</v>
      </c>
      <c r="E113" s="6" t="s">
        <v>152</v>
      </c>
    </row>
    <row r="114" spans="1:5" ht="12.75">
      <c r="A114" s="5">
        <v>30010207</v>
      </c>
      <c r="B114" s="6" t="s">
        <v>152</v>
      </c>
      <c r="C114" s="6"/>
      <c r="D114" s="6" t="s">
        <v>152</v>
      </c>
      <c r="E114" s="6" t="s">
        <v>152</v>
      </c>
    </row>
    <row r="115" spans="1:5" ht="12.75">
      <c r="A115" s="5">
        <v>30010421</v>
      </c>
      <c r="B115" s="6" t="s">
        <v>152</v>
      </c>
      <c r="C115" s="6"/>
      <c r="D115" s="6" t="s">
        <v>152</v>
      </c>
      <c r="E115" s="6"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5"/>
  <sheetViews>
    <sheetView zoomScalePageLayoutView="0" workbookViewId="0" topLeftCell="A97">
      <selection activeCell="A116" sqref="A116:IV140"/>
    </sheetView>
  </sheetViews>
  <sheetFormatPr defaultColWidth="9.140625" defaultRowHeight="12.75"/>
  <cols>
    <col min="1" max="1" width="12.14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3" ht="12.75">
      <c r="A4" s="15">
        <v>30010135</v>
      </c>
      <c r="B4" s="8" t="s">
        <v>152</v>
      </c>
      <c r="C4" s="8" t="s">
        <v>152</v>
      </c>
    </row>
    <row r="5" spans="1:3" ht="12.75">
      <c r="A5" s="15">
        <v>30010246</v>
      </c>
      <c r="B5" s="8" t="s">
        <v>152</v>
      </c>
      <c r="C5" s="8" t="s">
        <v>152</v>
      </c>
    </row>
    <row r="6" spans="1:3" ht="12.75">
      <c r="A6" s="15">
        <v>30010257</v>
      </c>
      <c r="B6" s="8" t="s">
        <v>152</v>
      </c>
      <c r="C6" s="8" t="s">
        <v>152</v>
      </c>
    </row>
    <row r="7" spans="1:3" ht="12.75">
      <c r="A7" s="15">
        <v>30010224</v>
      </c>
      <c r="B7" s="8" t="s">
        <v>152</v>
      </c>
      <c r="C7" s="8" t="s">
        <v>152</v>
      </c>
    </row>
    <row r="8" spans="1:3" ht="12.75">
      <c r="A8" s="15">
        <v>30010197</v>
      </c>
      <c r="B8" s="8" t="s">
        <v>152</v>
      </c>
      <c r="C8" s="8" t="s">
        <v>152</v>
      </c>
    </row>
    <row r="9" spans="1:3" ht="12.75">
      <c r="A9" s="15">
        <v>30010198</v>
      </c>
      <c r="B9" s="8" t="s">
        <v>152</v>
      </c>
      <c r="C9" s="8" t="s">
        <v>152</v>
      </c>
    </row>
    <row r="10" spans="1:3" ht="12.75">
      <c r="A10" s="15">
        <v>30010196</v>
      </c>
      <c r="B10" s="8" t="s">
        <v>152</v>
      </c>
      <c r="C10" s="8" t="s">
        <v>152</v>
      </c>
    </row>
    <row r="11" spans="1:3" ht="12.75">
      <c r="A11" s="15">
        <v>30010331</v>
      </c>
      <c r="B11" s="8" t="s">
        <v>152</v>
      </c>
      <c r="C11" s="8" t="s">
        <v>152</v>
      </c>
    </row>
    <row r="12" spans="1:3" ht="12.75">
      <c r="A12" s="15">
        <v>30010477</v>
      </c>
      <c r="B12" s="8" t="s">
        <v>152</v>
      </c>
      <c r="C12" s="8" t="s">
        <v>152</v>
      </c>
    </row>
    <row r="13" spans="1:3" ht="12.75">
      <c r="A13" s="15">
        <v>30010464</v>
      </c>
      <c r="B13" s="8" t="s">
        <v>152</v>
      </c>
      <c r="C13" s="8" t="s">
        <v>152</v>
      </c>
    </row>
    <row r="14" spans="1:3" ht="12.75">
      <c r="A14" s="15">
        <v>30010189</v>
      </c>
      <c r="B14" s="8" t="s">
        <v>152</v>
      </c>
      <c r="C14" s="8" t="s">
        <v>152</v>
      </c>
    </row>
    <row r="15" spans="1:3" ht="12.75">
      <c r="A15" s="15">
        <v>30010187</v>
      </c>
      <c r="B15" s="8" t="s">
        <v>152</v>
      </c>
      <c r="C15" s="8" t="s">
        <v>152</v>
      </c>
    </row>
    <row r="16" spans="1:3" ht="12.75">
      <c r="A16" s="15">
        <v>3009870</v>
      </c>
      <c r="B16" s="8" t="s">
        <v>152</v>
      </c>
      <c r="C16" s="8" t="s">
        <v>152</v>
      </c>
    </row>
    <row r="17" spans="1:3" ht="12.75">
      <c r="A17" s="15">
        <v>30010479</v>
      </c>
      <c r="B17" s="8" t="s">
        <v>152</v>
      </c>
      <c r="C17" s="8" t="s">
        <v>152</v>
      </c>
    </row>
    <row r="18" spans="1:3" ht="12.75">
      <c r="A18" s="15">
        <v>30010328</v>
      </c>
      <c r="B18" s="8" t="s">
        <v>152</v>
      </c>
      <c r="C18" s="8" t="s">
        <v>152</v>
      </c>
    </row>
    <row r="19" spans="1:3" ht="12.75">
      <c r="A19" s="15">
        <v>30010497</v>
      </c>
      <c r="B19" s="8" t="s">
        <v>152</v>
      </c>
      <c r="C19" s="8" t="s">
        <v>152</v>
      </c>
    </row>
    <row r="20" spans="1:3" ht="12.75">
      <c r="A20" s="15">
        <v>30010311</v>
      </c>
      <c r="B20" s="8" t="s">
        <v>152</v>
      </c>
      <c r="C20" s="8" t="s">
        <v>152</v>
      </c>
    </row>
    <row r="21" spans="1:3" ht="12.75">
      <c r="A21" s="15">
        <v>30010223</v>
      </c>
      <c r="B21" s="8" t="s">
        <v>152</v>
      </c>
      <c r="C21" s="8" t="s">
        <v>152</v>
      </c>
    </row>
    <row r="22" spans="1:3" ht="12.75">
      <c r="A22" s="15">
        <v>30010299</v>
      </c>
      <c r="B22" s="8" t="s">
        <v>152</v>
      </c>
      <c r="C22" s="8" t="s">
        <v>152</v>
      </c>
    </row>
    <row r="23" spans="1:3" ht="12.75">
      <c r="A23" s="15">
        <v>30010287</v>
      </c>
      <c r="B23" s="8" t="s">
        <v>152</v>
      </c>
      <c r="C23" s="8" t="s">
        <v>152</v>
      </c>
    </row>
    <row r="24" spans="1:3" ht="12.75">
      <c r="A24" s="15">
        <v>30010307</v>
      </c>
      <c r="B24" s="8" t="s">
        <v>152</v>
      </c>
      <c r="C24" s="8" t="s">
        <v>152</v>
      </c>
    </row>
    <row r="25" spans="1:3" ht="12.75">
      <c r="A25" s="15">
        <v>30010289</v>
      </c>
      <c r="B25" s="8" t="s">
        <v>152</v>
      </c>
      <c r="C25" s="8" t="s">
        <v>152</v>
      </c>
    </row>
    <row r="26" spans="1:3" ht="12.75">
      <c r="A26" s="15">
        <v>30010320</v>
      </c>
      <c r="B26" s="8" t="s">
        <v>152</v>
      </c>
      <c r="C26" s="8" t="s">
        <v>152</v>
      </c>
    </row>
    <row r="27" spans="1:3" ht="12.75">
      <c r="A27" s="15">
        <v>30010300</v>
      </c>
      <c r="B27" s="8" t="s">
        <v>152</v>
      </c>
      <c r="C27" s="8" t="s">
        <v>152</v>
      </c>
    </row>
    <row r="28" spans="1:3" ht="12.75">
      <c r="A28" s="15">
        <v>30010217</v>
      </c>
      <c r="B28" s="8" t="s">
        <v>152</v>
      </c>
      <c r="C28" s="8" t="s">
        <v>152</v>
      </c>
    </row>
    <row r="29" spans="1:3" ht="12.75">
      <c r="A29" s="15">
        <v>30010316</v>
      </c>
      <c r="B29" s="8" t="s">
        <v>152</v>
      </c>
      <c r="C29" s="8" t="s">
        <v>152</v>
      </c>
    </row>
    <row r="30" spans="1:3" ht="12.75">
      <c r="A30" s="15">
        <v>30010330</v>
      </c>
      <c r="B30" s="8" t="s">
        <v>152</v>
      </c>
      <c r="C30" s="8" t="s">
        <v>152</v>
      </c>
    </row>
    <row r="31" spans="1:3" ht="12.75">
      <c r="A31" s="15">
        <v>30010227</v>
      </c>
      <c r="B31" s="8" t="s">
        <v>152</v>
      </c>
      <c r="C31" s="8" t="s">
        <v>152</v>
      </c>
    </row>
    <row r="32" spans="1:3" ht="12.75">
      <c r="A32" s="15">
        <v>30010324</v>
      </c>
      <c r="B32" s="8" t="s">
        <v>152</v>
      </c>
      <c r="C32" s="8" t="s">
        <v>152</v>
      </c>
    </row>
    <row r="33" spans="1:3" ht="12.75">
      <c r="A33" s="15">
        <v>30010354</v>
      </c>
      <c r="B33" s="8" t="s">
        <v>152</v>
      </c>
      <c r="C33" s="8" t="s">
        <v>152</v>
      </c>
    </row>
    <row r="34" spans="1:3" ht="12.75">
      <c r="A34" s="15">
        <v>30010359</v>
      </c>
      <c r="B34" s="8" t="s">
        <v>152</v>
      </c>
      <c r="C34" s="8" t="s">
        <v>152</v>
      </c>
    </row>
    <row r="35" spans="1:3" ht="12.75">
      <c r="A35" s="15">
        <v>30010209</v>
      </c>
      <c r="B35" s="8" t="s">
        <v>152</v>
      </c>
      <c r="C35" s="8" t="s">
        <v>152</v>
      </c>
    </row>
    <row r="36" spans="1:3" ht="12.75">
      <c r="A36" s="15">
        <v>30010363</v>
      </c>
      <c r="B36" s="8" t="s">
        <v>152</v>
      </c>
      <c r="C36" s="8" t="s">
        <v>152</v>
      </c>
    </row>
    <row r="37" spans="1:3" ht="12.75">
      <c r="A37" s="15">
        <v>30010249</v>
      </c>
      <c r="B37" s="8" t="s">
        <v>152</v>
      </c>
      <c r="C37" s="8" t="s">
        <v>152</v>
      </c>
    </row>
    <row r="38" spans="1:3" ht="12.75">
      <c r="A38" s="15">
        <v>30010237</v>
      </c>
      <c r="B38" s="8" t="s">
        <v>152</v>
      </c>
      <c r="C38" s="8" t="s">
        <v>152</v>
      </c>
    </row>
    <row r="39" spans="1:3" ht="12.75">
      <c r="A39" s="15">
        <v>30010172</v>
      </c>
      <c r="B39" s="8" t="s">
        <v>152</v>
      </c>
      <c r="C39" s="8" t="s">
        <v>152</v>
      </c>
    </row>
    <row r="40" spans="1:3" ht="12.75">
      <c r="A40" s="15">
        <v>30010173</v>
      </c>
      <c r="B40" s="8" t="s">
        <v>152</v>
      </c>
      <c r="C40" s="8" t="s">
        <v>152</v>
      </c>
    </row>
    <row r="41" spans="1:3" ht="12.75">
      <c r="A41" s="15">
        <v>30010489</v>
      </c>
      <c r="B41" s="8" t="s">
        <v>152</v>
      </c>
      <c r="C41" s="8" t="s">
        <v>152</v>
      </c>
    </row>
    <row r="42" spans="1:3" ht="12.75">
      <c r="A42" s="15">
        <v>30010323</v>
      </c>
      <c r="B42" s="8" t="s">
        <v>152</v>
      </c>
      <c r="C42" s="8" t="s">
        <v>152</v>
      </c>
    </row>
    <row r="43" spans="1:3" ht="12.75">
      <c r="A43" s="15">
        <v>30010375</v>
      </c>
      <c r="B43" s="8" t="s">
        <v>152</v>
      </c>
      <c r="C43" s="8" t="s">
        <v>152</v>
      </c>
    </row>
    <row r="44" spans="1:3" ht="12.75">
      <c r="A44" s="15">
        <v>30010377</v>
      </c>
      <c r="B44" s="8" t="s">
        <v>152</v>
      </c>
      <c r="C44" s="8" t="s">
        <v>152</v>
      </c>
    </row>
    <row r="45" spans="1:3" ht="12.75">
      <c r="A45" s="15">
        <v>30010242</v>
      </c>
      <c r="B45" s="8" t="s">
        <v>152</v>
      </c>
      <c r="C45" s="8" t="s">
        <v>152</v>
      </c>
    </row>
    <row r="46" spans="1:3" ht="12.75">
      <c r="A46" s="15">
        <v>30010389</v>
      </c>
      <c r="B46" s="8" t="s">
        <v>152</v>
      </c>
      <c r="C46" s="8" t="s">
        <v>152</v>
      </c>
    </row>
    <row r="47" spans="1:3" ht="12.75">
      <c r="A47" s="15">
        <v>30010171</v>
      </c>
      <c r="B47" s="8" t="s">
        <v>152</v>
      </c>
      <c r="C47" s="8" t="s">
        <v>152</v>
      </c>
    </row>
    <row r="48" spans="1:3" ht="12.75">
      <c r="A48" s="15">
        <v>30010230</v>
      </c>
      <c r="B48" s="8" t="s">
        <v>152</v>
      </c>
      <c r="C48" s="8" t="s">
        <v>152</v>
      </c>
    </row>
    <row r="49" spans="1:3" ht="12.75">
      <c r="A49" s="15">
        <v>30010219</v>
      </c>
      <c r="B49" s="8" t="s">
        <v>152</v>
      </c>
      <c r="C49" s="8" t="s">
        <v>152</v>
      </c>
    </row>
    <row r="50" spans="1:3" ht="12.75">
      <c r="A50" s="15">
        <v>30010413</v>
      </c>
      <c r="B50" s="8" t="s">
        <v>152</v>
      </c>
      <c r="C50" s="8" t="s">
        <v>152</v>
      </c>
    </row>
    <row r="51" spans="1:3" ht="12.75">
      <c r="A51" s="15">
        <v>30010236</v>
      </c>
      <c r="B51" s="8" t="s">
        <v>152</v>
      </c>
      <c r="C51" s="8" t="s">
        <v>152</v>
      </c>
    </row>
    <row r="52" spans="1:3" ht="12.75">
      <c r="A52" s="15">
        <v>30010052</v>
      </c>
      <c r="B52" s="8" t="s">
        <v>152</v>
      </c>
      <c r="C52" s="8" t="s">
        <v>152</v>
      </c>
    </row>
    <row r="53" spans="1:3" ht="12.75">
      <c r="A53" s="15">
        <v>3009907</v>
      </c>
      <c r="B53" s="8" t="s">
        <v>152</v>
      </c>
      <c r="C53" s="8" t="s">
        <v>152</v>
      </c>
    </row>
    <row r="54" spans="1:3" ht="12.75">
      <c r="A54" s="15">
        <v>3009961</v>
      </c>
      <c r="B54" s="8" t="s">
        <v>152</v>
      </c>
      <c r="C54" s="8" t="s">
        <v>152</v>
      </c>
    </row>
    <row r="55" spans="1:3" ht="12.75">
      <c r="A55" s="15">
        <v>30010238</v>
      </c>
      <c r="B55" s="8" t="s">
        <v>152</v>
      </c>
      <c r="C55" s="8" t="s">
        <v>152</v>
      </c>
    </row>
    <row r="56" spans="1:3" ht="12.75">
      <c r="A56" s="15">
        <v>30010235</v>
      </c>
      <c r="B56" s="8" t="s">
        <v>152</v>
      </c>
      <c r="C56" s="8" t="s">
        <v>152</v>
      </c>
    </row>
    <row r="57" spans="1:3" ht="12.75">
      <c r="A57" s="15">
        <v>30010047</v>
      </c>
      <c r="B57" s="8" t="s">
        <v>152</v>
      </c>
      <c r="C57" s="8" t="s">
        <v>152</v>
      </c>
    </row>
    <row r="58" spans="1:3" ht="12.75">
      <c r="A58" s="15">
        <v>30010064</v>
      </c>
      <c r="B58" s="8" t="s">
        <v>152</v>
      </c>
      <c r="C58" s="8" t="s">
        <v>152</v>
      </c>
    </row>
    <row r="59" spans="1:3" ht="12.75">
      <c r="A59" s="15">
        <v>30010151</v>
      </c>
      <c r="B59" s="8" t="s">
        <v>152</v>
      </c>
      <c r="C59" s="8" t="s">
        <v>152</v>
      </c>
    </row>
    <row r="60" spans="1:3" ht="12.75">
      <c r="A60" s="15">
        <v>30010426</v>
      </c>
      <c r="B60" s="8" t="s">
        <v>152</v>
      </c>
      <c r="C60" s="8" t="s">
        <v>152</v>
      </c>
    </row>
    <row r="61" spans="1:3" ht="12.75">
      <c r="A61" s="15">
        <v>30010168</v>
      </c>
      <c r="B61" s="8" t="s">
        <v>152</v>
      </c>
      <c r="C61" s="8" t="s">
        <v>152</v>
      </c>
    </row>
    <row r="62" spans="1:3" ht="12.75">
      <c r="A62" s="15">
        <v>30010395</v>
      </c>
      <c r="B62" s="8" t="s">
        <v>152</v>
      </c>
      <c r="C62" s="8" t="s">
        <v>152</v>
      </c>
    </row>
    <row r="63" spans="1:3" ht="12.75">
      <c r="A63" s="15">
        <v>30010260</v>
      </c>
      <c r="B63" s="8" t="s">
        <v>152</v>
      </c>
      <c r="C63" s="8" t="s">
        <v>152</v>
      </c>
    </row>
    <row r="64" spans="1:3" ht="12.75">
      <c r="A64" s="15">
        <v>30010347</v>
      </c>
      <c r="B64" s="8" t="s">
        <v>152</v>
      </c>
      <c r="C64" s="8" t="s">
        <v>152</v>
      </c>
    </row>
    <row r="65" spans="1:3" ht="12.75">
      <c r="A65" s="15">
        <v>30010460</v>
      </c>
      <c r="B65" s="8" t="s">
        <v>152</v>
      </c>
      <c r="C65" s="8" t="s">
        <v>152</v>
      </c>
    </row>
    <row r="66" spans="1:3" ht="12.75">
      <c r="A66" s="15">
        <v>30010432</v>
      </c>
      <c r="B66" s="8" t="s">
        <v>152</v>
      </c>
      <c r="C66" s="8" t="s">
        <v>152</v>
      </c>
    </row>
    <row r="67" spans="1:3" ht="12.75">
      <c r="A67" s="15">
        <v>30010306</v>
      </c>
      <c r="B67" s="8" t="s">
        <v>152</v>
      </c>
      <c r="C67" s="8" t="s">
        <v>152</v>
      </c>
    </row>
    <row r="68" spans="1:3" ht="12.75">
      <c r="A68" s="15">
        <v>30010449</v>
      </c>
      <c r="B68" s="8" t="s">
        <v>152</v>
      </c>
      <c r="C68" s="8" t="s">
        <v>152</v>
      </c>
    </row>
    <row r="69" spans="1:3" ht="12.75">
      <c r="A69" s="15">
        <v>30010208</v>
      </c>
      <c r="B69" s="8" t="s">
        <v>152</v>
      </c>
      <c r="C69" s="8" t="s">
        <v>152</v>
      </c>
    </row>
    <row r="70" spans="1:3" ht="12.75">
      <c r="A70" s="15">
        <v>30010424</v>
      </c>
      <c r="B70" s="8" t="s">
        <v>152</v>
      </c>
      <c r="C70" s="8" t="s">
        <v>152</v>
      </c>
    </row>
    <row r="71" spans="1:3" ht="12.75">
      <c r="A71" s="15">
        <v>30010214</v>
      </c>
      <c r="B71" s="8" t="s">
        <v>152</v>
      </c>
      <c r="C71" s="8" t="s">
        <v>152</v>
      </c>
    </row>
    <row r="72" spans="1:3" ht="12.75">
      <c r="A72" s="15">
        <v>30010262</v>
      </c>
      <c r="B72" s="8" t="s">
        <v>152</v>
      </c>
      <c r="C72" s="8" t="s">
        <v>152</v>
      </c>
    </row>
    <row r="73" spans="1:3" ht="12.75">
      <c r="A73" s="15">
        <v>30010305</v>
      </c>
      <c r="B73" s="8" t="s">
        <v>152</v>
      </c>
      <c r="C73" s="8" t="s">
        <v>152</v>
      </c>
    </row>
    <row r="74" spans="1:3" ht="12.75">
      <c r="A74" s="15">
        <v>30010504</v>
      </c>
      <c r="B74" s="8" t="s">
        <v>152</v>
      </c>
      <c r="C74" s="8" t="s">
        <v>152</v>
      </c>
    </row>
    <row r="75" spans="1:3" ht="12.75">
      <c r="A75" s="15">
        <v>30010276</v>
      </c>
      <c r="B75" s="8" t="s">
        <v>152</v>
      </c>
      <c r="C75" s="8" t="s">
        <v>152</v>
      </c>
    </row>
    <row r="76" spans="1:3" ht="12.75">
      <c r="A76" s="15">
        <v>30010314</v>
      </c>
      <c r="B76" s="8" t="s">
        <v>152</v>
      </c>
      <c r="C76" s="8" t="s">
        <v>152</v>
      </c>
    </row>
    <row r="77" spans="1:3" ht="12.75">
      <c r="A77" s="15">
        <v>30010463</v>
      </c>
      <c r="B77" s="8" t="s">
        <v>152</v>
      </c>
      <c r="C77" s="8" t="s">
        <v>152</v>
      </c>
    </row>
    <row r="78" spans="1:3" ht="12.75">
      <c r="A78" s="15">
        <v>30010298</v>
      </c>
      <c r="B78" s="8" t="s">
        <v>152</v>
      </c>
      <c r="C78" s="8" t="s">
        <v>152</v>
      </c>
    </row>
    <row r="79" spans="1:3" ht="12.75">
      <c r="A79" s="15">
        <v>30010319</v>
      </c>
      <c r="B79" s="8" t="s">
        <v>152</v>
      </c>
      <c r="C79" s="8" t="s">
        <v>152</v>
      </c>
    </row>
    <row r="80" spans="1:3" ht="12.75">
      <c r="A80" s="15">
        <v>30010498</v>
      </c>
      <c r="B80" s="8" t="s">
        <v>152</v>
      </c>
      <c r="C80" s="8" t="s">
        <v>152</v>
      </c>
    </row>
    <row r="81" spans="1:3" ht="12.75">
      <c r="A81" s="15">
        <v>30010275</v>
      </c>
      <c r="B81" s="8" t="s">
        <v>152</v>
      </c>
      <c r="C81" s="8" t="s">
        <v>152</v>
      </c>
    </row>
    <row r="82" spans="1:3" ht="12.75">
      <c r="A82" s="15">
        <v>30010434</v>
      </c>
      <c r="B82" s="8" t="s">
        <v>152</v>
      </c>
      <c r="C82" s="8" t="s">
        <v>152</v>
      </c>
    </row>
    <row r="83" spans="1:3" ht="12.75">
      <c r="A83" s="15">
        <v>30010394</v>
      </c>
      <c r="B83" s="8" t="s">
        <v>152</v>
      </c>
      <c r="C83" s="8" t="s">
        <v>152</v>
      </c>
    </row>
    <row r="84" spans="1:3" ht="12.75">
      <c r="A84" s="15">
        <v>30010437</v>
      </c>
      <c r="B84" s="8" t="s">
        <v>152</v>
      </c>
      <c r="C84" s="8" t="s">
        <v>152</v>
      </c>
    </row>
    <row r="85" spans="1:3" ht="12.75">
      <c r="A85" s="15">
        <v>30010469</v>
      </c>
      <c r="B85" s="8" t="s">
        <v>152</v>
      </c>
      <c r="C85" s="8" t="s">
        <v>152</v>
      </c>
    </row>
    <row r="86" spans="1:3" ht="12.75">
      <c r="A86" s="15">
        <v>30010241</v>
      </c>
      <c r="B86" s="8" t="s">
        <v>152</v>
      </c>
      <c r="C86" s="8" t="s">
        <v>152</v>
      </c>
    </row>
    <row r="87" spans="1:3" ht="12.75">
      <c r="A87" s="15">
        <v>30010387</v>
      </c>
      <c r="B87" s="8" t="s">
        <v>152</v>
      </c>
      <c r="C87" s="8" t="s">
        <v>152</v>
      </c>
    </row>
    <row r="88" spans="1:3" ht="12.75">
      <c r="A88" s="15">
        <v>30010420</v>
      </c>
      <c r="B88" s="8" t="s">
        <v>152</v>
      </c>
      <c r="C88" s="8" t="s">
        <v>152</v>
      </c>
    </row>
    <row r="89" spans="1:3" ht="12.75">
      <c r="A89" s="15">
        <v>30010472</v>
      </c>
      <c r="B89" s="8" t="s">
        <v>152</v>
      </c>
      <c r="C89" s="8" t="s">
        <v>152</v>
      </c>
    </row>
    <row r="90" spans="1:3" ht="12.75">
      <c r="A90" s="15">
        <v>30010452</v>
      </c>
      <c r="B90" s="8" t="s">
        <v>152</v>
      </c>
      <c r="C90" s="8" t="s">
        <v>152</v>
      </c>
    </row>
    <row r="91" spans="1:3" ht="12.75">
      <c r="A91" s="15">
        <v>30010482</v>
      </c>
      <c r="B91" s="8" t="s">
        <v>152</v>
      </c>
      <c r="C91" s="8" t="s">
        <v>152</v>
      </c>
    </row>
    <row r="92" spans="1:3" ht="12.75">
      <c r="A92" s="15">
        <v>30010239</v>
      </c>
      <c r="B92" s="8" t="s">
        <v>152</v>
      </c>
      <c r="C92" s="8" t="s">
        <v>152</v>
      </c>
    </row>
    <row r="93" spans="1:3" ht="12.75">
      <c r="A93" s="15">
        <v>30010053</v>
      </c>
      <c r="B93" s="8" t="s">
        <v>152</v>
      </c>
      <c r="C93" s="8" t="s">
        <v>152</v>
      </c>
    </row>
    <row r="94" spans="1:3" ht="12.75">
      <c r="A94" s="15">
        <v>30010418</v>
      </c>
      <c r="B94" s="8" t="s">
        <v>152</v>
      </c>
      <c r="C94" s="8" t="s">
        <v>152</v>
      </c>
    </row>
    <row r="95" spans="1:3" ht="12.75">
      <c r="A95" s="15">
        <v>30010483</v>
      </c>
      <c r="B95" s="8" t="s">
        <v>152</v>
      </c>
      <c r="C95" s="8" t="s">
        <v>152</v>
      </c>
    </row>
    <row r="96" spans="1:3" ht="12.75">
      <c r="A96" s="15">
        <v>30010450</v>
      </c>
      <c r="B96" s="8" t="s">
        <v>152</v>
      </c>
      <c r="C96" s="8" t="s">
        <v>152</v>
      </c>
    </row>
    <row r="97" spans="1:3" ht="12.75">
      <c r="A97" s="15">
        <v>30010451</v>
      </c>
      <c r="B97" s="8" t="s">
        <v>152</v>
      </c>
      <c r="C97" s="8" t="s">
        <v>152</v>
      </c>
    </row>
    <row r="98" spans="1:3" ht="12.75">
      <c r="A98" s="15">
        <v>30010352</v>
      </c>
      <c r="B98" s="8" t="s">
        <v>152</v>
      </c>
      <c r="C98" s="8" t="s">
        <v>152</v>
      </c>
    </row>
    <row r="99" spans="1:3" ht="12.75">
      <c r="A99" s="15">
        <v>30010435</v>
      </c>
      <c r="B99" s="8" t="s">
        <v>152</v>
      </c>
      <c r="C99" s="8" t="s">
        <v>152</v>
      </c>
    </row>
    <row r="100" spans="1:3" ht="12.75">
      <c r="A100" s="15">
        <v>30010516</v>
      </c>
      <c r="B100" s="8" t="s">
        <v>152</v>
      </c>
      <c r="C100" s="8" t="s">
        <v>152</v>
      </c>
    </row>
    <row r="101" spans="1:3" ht="12.75">
      <c r="A101" s="15">
        <v>30010509</v>
      </c>
      <c r="B101" s="8" t="s">
        <v>152</v>
      </c>
      <c r="C101" s="8" t="s">
        <v>152</v>
      </c>
    </row>
    <row r="102" spans="1:3" ht="12.75">
      <c r="A102" s="15">
        <v>30010486</v>
      </c>
      <c r="B102" s="8" t="s">
        <v>152</v>
      </c>
      <c r="C102" s="8" t="s">
        <v>152</v>
      </c>
    </row>
    <row r="103" spans="1:3" ht="12.75">
      <c r="A103" s="15">
        <v>3009837</v>
      </c>
      <c r="B103" s="8" t="s">
        <v>152</v>
      </c>
      <c r="C103" s="8" t="s">
        <v>152</v>
      </c>
    </row>
    <row r="104" spans="1:3" ht="12.75">
      <c r="A104" s="15">
        <v>3009838</v>
      </c>
      <c r="B104" s="8" t="s">
        <v>152</v>
      </c>
      <c r="C104" s="8" t="s">
        <v>152</v>
      </c>
    </row>
    <row r="105" spans="1:3" ht="12.75">
      <c r="A105" s="5">
        <v>30010309</v>
      </c>
      <c r="B105" s="8" t="s">
        <v>152</v>
      </c>
      <c r="C105" s="8" t="s">
        <v>152</v>
      </c>
    </row>
    <row r="106" spans="1:3" ht="12.75">
      <c r="A106" s="5">
        <v>30010419</v>
      </c>
      <c r="B106" s="8" t="s">
        <v>152</v>
      </c>
      <c r="C106" s="8" t="s">
        <v>152</v>
      </c>
    </row>
    <row r="107" spans="1:3" ht="12.75">
      <c r="A107" s="5">
        <v>30010442</v>
      </c>
      <c r="B107" s="8" t="s">
        <v>152</v>
      </c>
      <c r="C107" s="8" t="s">
        <v>152</v>
      </c>
    </row>
    <row r="108" spans="1:3" ht="12.75">
      <c r="A108" s="5">
        <v>3009912</v>
      </c>
      <c r="B108" s="8" t="s">
        <v>152</v>
      </c>
      <c r="C108" s="8" t="s">
        <v>152</v>
      </c>
    </row>
    <row r="109" spans="1:3" ht="12.75">
      <c r="A109" s="5">
        <v>30010471</v>
      </c>
      <c r="B109" s="8" t="s">
        <v>152</v>
      </c>
      <c r="C109" s="8" t="s">
        <v>152</v>
      </c>
    </row>
    <row r="110" spans="1:3" ht="12.75">
      <c r="A110" s="5">
        <v>30010130</v>
      </c>
      <c r="B110" s="8" t="s">
        <v>152</v>
      </c>
      <c r="C110" s="8" t="s">
        <v>152</v>
      </c>
    </row>
    <row r="111" spans="1:3" ht="12.75">
      <c r="A111" s="5">
        <v>30010145</v>
      </c>
      <c r="B111" s="8" t="s">
        <v>152</v>
      </c>
      <c r="C111" s="8" t="s">
        <v>152</v>
      </c>
    </row>
    <row r="112" spans="1:3" ht="12.75">
      <c r="A112" s="5">
        <v>30010454</v>
      </c>
      <c r="B112" s="8" t="s">
        <v>152</v>
      </c>
      <c r="C112" s="8" t="s">
        <v>152</v>
      </c>
    </row>
    <row r="113" spans="1:3" ht="12.75">
      <c r="A113" s="5">
        <v>30010344</v>
      </c>
      <c r="B113" s="8" t="s">
        <v>152</v>
      </c>
      <c r="C113" s="8" t="s">
        <v>152</v>
      </c>
    </row>
    <row r="114" spans="1:3" ht="12.75">
      <c r="A114" s="5">
        <v>30010207</v>
      </c>
      <c r="B114" s="8" t="s">
        <v>152</v>
      </c>
      <c r="C114" s="8" t="s">
        <v>152</v>
      </c>
    </row>
    <row r="115" spans="1:3" ht="12.75">
      <c r="A115" s="5">
        <v>30010421</v>
      </c>
      <c r="B115" s="8" t="s">
        <v>152</v>
      </c>
      <c r="C115" s="8" t="s">
        <v>152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2018-01-26T02:43:27Z</dcterms:modified>
  <cp:category/>
  <cp:version/>
  <cp:contentType/>
  <cp:contentStatus/>
</cp:coreProperties>
</file>